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3820"/>
  <bookViews>
    <workbookView xWindow="480" yWindow="12" windowWidth="19092" windowHeight="8892" tabRatio="827" firstSheet="2" activeTab="6"/>
  </bookViews>
  <sheets>
    <sheet name="Introduction" sheetId="17" r:id="rId1"/>
    <sheet name="Note on Metrics" sheetId="16" r:id="rId2"/>
    <sheet name="District Level Intro" sheetId="15" r:id="rId3"/>
    <sheet name="District Demographics" sheetId="14" r:id="rId4"/>
    <sheet name="Per Pupil Spending" sheetId="18" r:id="rId5"/>
    <sheet name="Dist F-F&amp;R-NotGT-NotIEP" sheetId="4" r:id="rId6"/>
    <sheet name="Dist F-F&amp;R-GT-NotIEP" sheetId="1" r:id="rId7"/>
    <sheet name="Dist F-F&amp;R-NotGT-IEP" sheetId="3" r:id="rId8"/>
    <sheet name="Dist F-NotF&amp;R-NotGT-NotIEP" sheetId="7" r:id="rId9"/>
    <sheet name="Dist F-NotF&amp;R-GT-NotIEP" sheetId="5" r:id="rId10"/>
    <sheet name="Dist F-NotF&amp;R-NotGT-IEP" sheetId="6" r:id="rId11"/>
    <sheet name="Dist M-F&amp;R-NotGT-NotIEP" sheetId="10" r:id="rId12"/>
    <sheet name="Dist M-F&amp;R-GT-NotIEP" sheetId="8" r:id="rId13"/>
    <sheet name="Dist M-F&amp;R-NotGT-IEP" sheetId="9" r:id="rId14"/>
    <sheet name="Dist M-NotF&amp;R-NotGT-NotIEP" sheetId="13" r:id="rId15"/>
    <sheet name="Dist M-NotF&amp;R-GT-NotIEP" sheetId="11" r:id="rId16"/>
    <sheet name="Dist M-NotF&amp;R-NotGT-IEP" sheetId="12" r:id="rId17"/>
  </sheets>
  <calcPr calcId="125725"/>
  <webPublishing codePage="1252"/>
</workbook>
</file>

<file path=xl/calcChain.xml><?xml version="1.0" encoding="utf-8"?>
<calcChain xmlns="http://schemas.openxmlformats.org/spreadsheetml/2006/main">
  <c r="D13" i="18"/>
  <c r="C13"/>
  <c r="B13"/>
  <c r="AK66" i="13" l="1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12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10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9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Y22" i="8"/>
  <c r="AK66" i="7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6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4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K66" i="3"/>
  <c r="AK59"/>
  <c r="AK52"/>
  <c r="AK44"/>
  <c r="AK37"/>
  <c r="AK30"/>
  <c r="AK22"/>
  <c r="AK15"/>
  <c r="AK8"/>
  <c r="AA66"/>
  <c r="AA59"/>
  <c r="AA52"/>
  <c r="AA44"/>
  <c r="AA37"/>
  <c r="AA30"/>
  <c r="AA22"/>
  <c r="AA15"/>
  <c r="AA8"/>
  <c r="P66"/>
  <c r="P59"/>
  <c r="P52"/>
  <c r="P44"/>
  <c r="P37"/>
  <c r="P30"/>
  <c r="P22"/>
  <c r="P15"/>
  <c r="P8"/>
  <c r="AD66" i="13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D66" i="12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J66" i="11"/>
  <c r="AD66"/>
  <c r="Z66"/>
  <c r="T66"/>
  <c r="O66"/>
  <c r="I66"/>
  <c r="AK65"/>
  <c r="AA65"/>
  <c r="P65"/>
  <c r="AK64"/>
  <c r="AA64"/>
  <c r="P64"/>
  <c r="AK63"/>
  <c r="AA63"/>
  <c r="P63"/>
  <c r="AK62"/>
  <c r="AA62"/>
  <c r="P62"/>
  <c r="AK61"/>
  <c r="AA61"/>
  <c r="P61"/>
  <c r="AJ59"/>
  <c r="AD59"/>
  <c r="Z59"/>
  <c r="T59"/>
  <c r="O59"/>
  <c r="I59"/>
  <c r="AK58"/>
  <c r="AA58"/>
  <c r="P58"/>
  <c r="AK57"/>
  <c r="AA57"/>
  <c r="P57"/>
  <c r="AK56"/>
  <c r="AA56"/>
  <c r="P56"/>
  <c r="AK55"/>
  <c r="AA55"/>
  <c r="P55"/>
  <c r="AK54"/>
  <c r="AA54"/>
  <c r="P54"/>
  <c r="AJ52"/>
  <c r="AD52"/>
  <c r="Z52"/>
  <c r="T52"/>
  <c r="O52"/>
  <c r="I52"/>
  <c r="AK51"/>
  <c r="AA51"/>
  <c r="P51"/>
  <c r="AK50"/>
  <c r="AA50"/>
  <c r="P50"/>
  <c r="AK49"/>
  <c r="AA49"/>
  <c r="P49"/>
  <c r="AK48"/>
  <c r="AA48"/>
  <c r="P48"/>
  <c r="AK47"/>
  <c r="AA47"/>
  <c r="P47"/>
  <c r="AJ44"/>
  <c r="AD44"/>
  <c r="Z44"/>
  <c r="T44"/>
  <c r="O44"/>
  <c r="I44"/>
  <c r="AK43"/>
  <c r="AA43"/>
  <c r="P43"/>
  <c r="AK42"/>
  <c r="AA42"/>
  <c r="P42"/>
  <c r="AK41"/>
  <c r="AA41"/>
  <c r="P41"/>
  <c r="AK40"/>
  <c r="AA40"/>
  <c r="P40"/>
  <c r="AK39"/>
  <c r="AA39"/>
  <c r="P39"/>
  <c r="AJ37"/>
  <c r="AD37"/>
  <c r="Z37"/>
  <c r="T37"/>
  <c r="O37"/>
  <c r="I37"/>
  <c r="AK36"/>
  <c r="AA36"/>
  <c r="P36"/>
  <c r="AK35"/>
  <c r="AA35"/>
  <c r="P35"/>
  <c r="AK34"/>
  <c r="AA34"/>
  <c r="P34"/>
  <c r="AK33"/>
  <c r="AA33"/>
  <c r="P33"/>
  <c r="AK32"/>
  <c r="AA32"/>
  <c r="P32"/>
  <c r="AJ30"/>
  <c r="AD30"/>
  <c r="Z30"/>
  <c r="T30"/>
  <c r="O30"/>
  <c r="I30"/>
  <c r="AK29"/>
  <c r="AA29"/>
  <c r="P29"/>
  <c r="AK28"/>
  <c r="AA28"/>
  <c r="P28"/>
  <c r="AK27"/>
  <c r="AA27"/>
  <c r="P27"/>
  <c r="AK26"/>
  <c r="AA26"/>
  <c r="P26"/>
  <c r="AK25"/>
  <c r="AA25"/>
  <c r="P25"/>
  <c r="AJ22"/>
  <c r="AD22"/>
  <c r="Z22"/>
  <c r="T22"/>
  <c r="O22"/>
  <c r="I22"/>
  <c r="AK21"/>
  <c r="AA21"/>
  <c r="P21"/>
  <c r="AK20"/>
  <c r="AA20"/>
  <c r="P20"/>
  <c r="AK19"/>
  <c r="AA19"/>
  <c r="P19"/>
  <c r="AK18"/>
  <c r="AA18"/>
  <c r="P18"/>
  <c r="AK17"/>
  <c r="AA17"/>
  <c r="P17"/>
  <c r="AJ15"/>
  <c r="AD15"/>
  <c r="Z15"/>
  <c r="T15"/>
  <c r="O15"/>
  <c r="I15"/>
  <c r="AK14"/>
  <c r="AA14"/>
  <c r="P14"/>
  <c r="AK13"/>
  <c r="AA13"/>
  <c r="P13"/>
  <c r="AK12"/>
  <c r="AA12"/>
  <c r="P12"/>
  <c r="AK11"/>
  <c r="AA11"/>
  <c r="P11"/>
  <c r="AK10"/>
  <c r="AA10"/>
  <c r="P10"/>
  <c r="AJ8"/>
  <c r="AD8"/>
  <c r="Z8"/>
  <c r="T8"/>
  <c r="O8"/>
  <c r="I8"/>
  <c r="AK7"/>
  <c r="AA7"/>
  <c r="P7"/>
  <c r="AK6"/>
  <c r="AA6"/>
  <c r="P6"/>
  <c r="AK5"/>
  <c r="AA5"/>
  <c r="P5"/>
  <c r="AK4"/>
  <c r="AA4"/>
  <c r="P4"/>
  <c r="AK3"/>
  <c r="AA3"/>
  <c r="P3"/>
  <c r="AD66" i="10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D66" i="9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J66" i="8"/>
  <c r="AD66"/>
  <c r="Z66"/>
  <c r="T66"/>
  <c r="O66"/>
  <c r="I66"/>
  <c r="AK65"/>
  <c r="AA65"/>
  <c r="P65"/>
  <c r="AK64"/>
  <c r="AA64"/>
  <c r="P64"/>
  <c r="AK63"/>
  <c r="AA63"/>
  <c r="P63"/>
  <c r="AK62"/>
  <c r="AA62"/>
  <c r="P62"/>
  <c r="AK61"/>
  <c r="AA61"/>
  <c r="P61"/>
  <c r="AJ59"/>
  <c r="AD59"/>
  <c r="Z59"/>
  <c r="T59"/>
  <c r="O59"/>
  <c r="I59"/>
  <c r="AK58"/>
  <c r="AA58"/>
  <c r="P58"/>
  <c r="AK57"/>
  <c r="AA57"/>
  <c r="P57"/>
  <c r="AK56"/>
  <c r="AA56"/>
  <c r="P56"/>
  <c r="AK55"/>
  <c r="AA55"/>
  <c r="P55"/>
  <c r="AK54"/>
  <c r="AA54"/>
  <c r="P54"/>
  <c r="AJ52"/>
  <c r="AD52"/>
  <c r="Z52"/>
  <c r="T52"/>
  <c r="O52"/>
  <c r="I52"/>
  <c r="AK51"/>
  <c r="AA51"/>
  <c r="P51"/>
  <c r="AK50"/>
  <c r="AA50"/>
  <c r="P50"/>
  <c r="AK49"/>
  <c r="AA49"/>
  <c r="P49"/>
  <c r="AK48"/>
  <c r="AA48"/>
  <c r="P48"/>
  <c r="AK47"/>
  <c r="AA47"/>
  <c r="P47"/>
  <c r="AJ44"/>
  <c r="AD44"/>
  <c r="Z44"/>
  <c r="T44"/>
  <c r="O44"/>
  <c r="I44"/>
  <c r="AK43"/>
  <c r="AA43"/>
  <c r="P43"/>
  <c r="AK42"/>
  <c r="AA42"/>
  <c r="P42"/>
  <c r="AK41"/>
  <c r="AA41"/>
  <c r="P41"/>
  <c r="AK40"/>
  <c r="AA40"/>
  <c r="P40"/>
  <c r="AK39"/>
  <c r="AA39"/>
  <c r="P39"/>
  <c r="AJ37"/>
  <c r="AD37"/>
  <c r="Z37"/>
  <c r="Y37"/>
  <c r="T37"/>
  <c r="O37"/>
  <c r="I37"/>
  <c r="AK36"/>
  <c r="AA36"/>
  <c r="P36"/>
  <c r="AK35"/>
  <c r="AA35"/>
  <c r="P35"/>
  <c r="AK34"/>
  <c r="AA34"/>
  <c r="P34"/>
  <c r="AK33"/>
  <c r="AA33"/>
  <c r="P33"/>
  <c r="AK32"/>
  <c r="AA32"/>
  <c r="P32"/>
  <c r="AJ30"/>
  <c r="AD30"/>
  <c r="Z30"/>
  <c r="T30"/>
  <c r="O30"/>
  <c r="I30"/>
  <c r="AK29"/>
  <c r="AA29"/>
  <c r="P29"/>
  <c r="AK28"/>
  <c r="AA28"/>
  <c r="P28"/>
  <c r="AK27"/>
  <c r="AA27"/>
  <c r="P27"/>
  <c r="AK26"/>
  <c r="AA26"/>
  <c r="P26"/>
  <c r="AK25"/>
  <c r="AA25"/>
  <c r="P25"/>
  <c r="AJ22"/>
  <c r="AD22"/>
  <c r="Z22"/>
  <c r="T22"/>
  <c r="O22"/>
  <c r="I22"/>
  <c r="AK21"/>
  <c r="AA21"/>
  <c r="P21"/>
  <c r="AK20"/>
  <c r="AA20"/>
  <c r="P20"/>
  <c r="AK19"/>
  <c r="AA19"/>
  <c r="P19"/>
  <c r="AK18"/>
  <c r="AA18"/>
  <c r="P18"/>
  <c r="AK17"/>
  <c r="AA17"/>
  <c r="P17"/>
  <c r="AJ15"/>
  <c r="AD15"/>
  <c r="Z15"/>
  <c r="T15"/>
  <c r="O15"/>
  <c r="I15"/>
  <c r="AK14"/>
  <c r="AA14"/>
  <c r="P14"/>
  <c r="AK13"/>
  <c r="AA13"/>
  <c r="P13"/>
  <c r="AK12"/>
  <c r="AA12"/>
  <c r="P12"/>
  <c r="AK11"/>
  <c r="AA11"/>
  <c r="P11"/>
  <c r="AK10"/>
  <c r="AA10"/>
  <c r="P10"/>
  <c r="AJ8"/>
  <c r="AD8"/>
  <c r="Z8"/>
  <c r="T8"/>
  <c r="O8"/>
  <c r="I8"/>
  <c r="AK7"/>
  <c r="AA7"/>
  <c r="P7"/>
  <c r="AK6"/>
  <c r="AA6"/>
  <c r="P6"/>
  <c r="AK5"/>
  <c r="AA5"/>
  <c r="P5"/>
  <c r="AK4"/>
  <c r="AA4"/>
  <c r="P4"/>
  <c r="AK3"/>
  <c r="AA3"/>
  <c r="P3"/>
  <c r="AD66" i="7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D66" i="6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J66" i="5"/>
  <c r="AD66"/>
  <c r="Z66"/>
  <c r="T66"/>
  <c r="O66"/>
  <c r="I66"/>
  <c r="AK65"/>
  <c r="AA65"/>
  <c r="P65"/>
  <c r="AK64"/>
  <c r="AA64"/>
  <c r="P64"/>
  <c r="AK63"/>
  <c r="AA63"/>
  <c r="P63"/>
  <c r="AK62"/>
  <c r="AA62"/>
  <c r="P62"/>
  <c r="AK61"/>
  <c r="AA61"/>
  <c r="P61"/>
  <c r="AJ59"/>
  <c r="AD59"/>
  <c r="Z59"/>
  <c r="T59"/>
  <c r="O59"/>
  <c r="I59"/>
  <c r="AK58"/>
  <c r="AA58"/>
  <c r="P58"/>
  <c r="AK57"/>
  <c r="AA57"/>
  <c r="P57"/>
  <c r="AK56"/>
  <c r="AA56"/>
  <c r="P56"/>
  <c r="AK55"/>
  <c r="AA55"/>
  <c r="P55"/>
  <c r="AK54"/>
  <c r="AA54"/>
  <c r="P54"/>
  <c r="AJ52"/>
  <c r="AD52"/>
  <c r="Z52"/>
  <c r="T52"/>
  <c r="O52"/>
  <c r="I52"/>
  <c r="AK51"/>
  <c r="AA51"/>
  <c r="P51"/>
  <c r="AK50"/>
  <c r="AA50"/>
  <c r="P50"/>
  <c r="AK49"/>
  <c r="AA49"/>
  <c r="P49"/>
  <c r="AK48"/>
  <c r="AA48"/>
  <c r="P48"/>
  <c r="AK47"/>
  <c r="AA47"/>
  <c r="P47"/>
  <c r="AJ44"/>
  <c r="AD44"/>
  <c r="Z44"/>
  <c r="T44"/>
  <c r="O44"/>
  <c r="I44"/>
  <c r="AK43"/>
  <c r="AA43"/>
  <c r="P43"/>
  <c r="AK42"/>
  <c r="AA42"/>
  <c r="P42"/>
  <c r="AK41"/>
  <c r="AA41"/>
  <c r="P41"/>
  <c r="AK40"/>
  <c r="AA40"/>
  <c r="P40"/>
  <c r="AK39"/>
  <c r="AA39"/>
  <c r="P39"/>
  <c r="AJ37"/>
  <c r="AD37"/>
  <c r="Z37"/>
  <c r="T37"/>
  <c r="O37"/>
  <c r="I37"/>
  <c r="AK36"/>
  <c r="AA36"/>
  <c r="P36"/>
  <c r="AK35"/>
  <c r="AA35"/>
  <c r="P35"/>
  <c r="AK34"/>
  <c r="AA34"/>
  <c r="P34"/>
  <c r="AK33"/>
  <c r="AA33"/>
  <c r="P33"/>
  <c r="AK32"/>
  <c r="AA32"/>
  <c r="P32"/>
  <c r="AJ30"/>
  <c r="AD30"/>
  <c r="Z30"/>
  <c r="T30"/>
  <c r="O30"/>
  <c r="I30"/>
  <c r="AK29"/>
  <c r="AA29"/>
  <c r="P29"/>
  <c r="AK28"/>
  <c r="AA28"/>
  <c r="P28"/>
  <c r="AK27"/>
  <c r="AA27"/>
  <c r="P27"/>
  <c r="AK26"/>
  <c r="AA26"/>
  <c r="P26"/>
  <c r="AK25"/>
  <c r="AA25"/>
  <c r="P25"/>
  <c r="AJ22"/>
  <c r="AD22"/>
  <c r="Z22"/>
  <c r="T22"/>
  <c r="O22"/>
  <c r="I22"/>
  <c r="AK21"/>
  <c r="AA21"/>
  <c r="P21"/>
  <c r="AK20"/>
  <c r="AA20"/>
  <c r="P20"/>
  <c r="AK19"/>
  <c r="AA19"/>
  <c r="P19"/>
  <c r="AK18"/>
  <c r="AA18"/>
  <c r="P18"/>
  <c r="AK17"/>
  <c r="AA17"/>
  <c r="P17"/>
  <c r="AJ15"/>
  <c r="AD15"/>
  <c r="Z15"/>
  <c r="T15"/>
  <c r="O15"/>
  <c r="I15"/>
  <c r="AK14"/>
  <c r="AA14"/>
  <c r="P14"/>
  <c r="AK13"/>
  <c r="AA13"/>
  <c r="P13"/>
  <c r="AK12"/>
  <c r="AA12"/>
  <c r="P12"/>
  <c r="AK11"/>
  <c r="AA11"/>
  <c r="P11"/>
  <c r="AK10"/>
  <c r="AA10"/>
  <c r="P10"/>
  <c r="AJ8"/>
  <c r="AD8"/>
  <c r="Z8"/>
  <c r="T8"/>
  <c r="O8"/>
  <c r="I8"/>
  <c r="AK7"/>
  <c r="AA7"/>
  <c r="P7"/>
  <c r="AK6"/>
  <c r="AA6"/>
  <c r="P6"/>
  <c r="AK5"/>
  <c r="AA5"/>
  <c r="P5"/>
  <c r="AK4"/>
  <c r="AA4"/>
  <c r="P4"/>
  <c r="AK3"/>
  <c r="AA3"/>
  <c r="P3"/>
  <c r="AD66" i="4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D66" i="3"/>
  <c r="T66"/>
  <c r="I66"/>
  <c r="AK65"/>
  <c r="AA65"/>
  <c r="P65"/>
  <c r="AK64"/>
  <c r="AA64"/>
  <c r="P64"/>
  <c r="AK63"/>
  <c r="AA63"/>
  <c r="P63"/>
  <c r="AK62"/>
  <c r="AA62"/>
  <c r="P62"/>
  <c r="AK61"/>
  <c r="AA61"/>
  <c r="P61"/>
  <c r="AD59"/>
  <c r="T59"/>
  <c r="I59"/>
  <c r="AK58"/>
  <c r="AA58"/>
  <c r="P58"/>
  <c r="AK57"/>
  <c r="AA57"/>
  <c r="P57"/>
  <c r="AK56"/>
  <c r="AA56"/>
  <c r="P56"/>
  <c r="AK55"/>
  <c r="AA55"/>
  <c r="P55"/>
  <c r="AK54"/>
  <c r="AA54"/>
  <c r="P54"/>
  <c r="AD52"/>
  <c r="T52"/>
  <c r="I52"/>
  <c r="AK51"/>
  <c r="AA51"/>
  <c r="P51"/>
  <c r="AK50"/>
  <c r="AA50"/>
  <c r="P50"/>
  <c r="AK49"/>
  <c r="AA49"/>
  <c r="P49"/>
  <c r="AK48"/>
  <c r="AA48"/>
  <c r="P48"/>
  <c r="AK47"/>
  <c r="AA47"/>
  <c r="P47"/>
  <c r="AD44"/>
  <c r="T44"/>
  <c r="I44"/>
  <c r="AK43"/>
  <c r="AA43"/>
  <c r="P43"/>
  <c r="AK42"/>
  <c r="AA42"/>
  <c r="P42"/>
  <c r="AK41"/>
  <c r="AA41"/>
  <c r="P41"/>
  <c r="AK40"/>
  <c r="AA40"/>
  <c r="P40"/>
  <c r="AK39"/>
  <c r="AA39"/>
  <c r="P39"/>
  <c r="AD37"/>
  <c r="T37"/>
  <c r="I37"/>
  <c r="AK36"/>
  <c r="AA36"/>
  <c r="P36"/>
  <c r="AK35"/>
  <c r="AA35"/>
  <c r="P35"/>
  <c r="AK34"/>
  <c r="AA34"/>
  <c r="P34"/>
  <c r="AK33"/>
  <c r="AA33"/>
  <c r="P33"/>
  <c r="AK32"/>
  <c r="AA32"/>
  <c r="P32"/>
  <c r="AD30"/>
  <c r="T30"/>
  <c r="I30"/>
  <c r="AK29"/>
  <c r="AA29"/>
  <c r="P29"/>
  <c r="AK28"/>
  <c r="AA28"/>
  <c r="P28"/>
  <c r="AK27"/>
  <c r="AA27"/>
  <c r="P27"/>
  <c r="AK26"/>
  <c r="AA26"/>
  <c r="P26"/>
  <c r="AK25"/>
  <c r="AA25"/>
  <c r="P25"/>
  <c r="AD22"/>
  <c r="T22"/>
  <c r="I22"/>
  <c r="AK21"/>
  <c r="AA21"/>
  <c r="P21"/>
  <c r="AK20"/>
  <c r="AA20"/>
  <c r="P20"/>
  <c r="AK19"/>
  <c r="AA19"/>
  <c r="P19"/>
  <c r="AK18"/>
  <c r="AA18"/>
  <c r="P18"/>
  <c r="AK17"/>
  <c r="AA17"/>
  <c r="P17"/>
  <c r="AD15"/>
  <c r="T15"/>
  <c r="I15"/>
  <c r="AK14"/>
  <c r="AA14"/>
  <c r="P14"/>
  <c r="AK13"/>
  <c r="AA13"/>
  <c r="P13"/>
  <c r="AK12"/>
  <c r="AA12"/>
  <c r="P12"/>
  <c r="AK11"/>
  <c r="AA11"/>
  <c r="P11"/>
  <c r="AK10"/>
  <c r="AA10"/>
  <c r="P10"/>
  <c r="AD8"/>
  <c r="T8"/>
  <c r="I8"/>
  <c r="AK7"/>
  <c r="AA7"/>
  <c r="P7"/>
  <c r="AK6"/>
  <c r="AA6"/>
  <c r="P6"/>
  <c r="AK5"/>
  <c r="AA5"/>
  <c r="P5"/>
  <c r="AK4"/>
  <c r="AA4"/>
  <c r="P4"/>
  <c r="AK3"/>
  <c r="AA3"/>
  <c r="P3"/>
  <c r="AJ821" i="1"/>
  <c r="AI821"/>
  <c r="AD821"/>
  <c r="AJ814"/>
  <c r="AI814"/>
  <c r="AD814"/>
  <c r="AJ807"/>
  <c r="AI807"/>
  <c r="AD807"/>
  <c r="AJ799"/>
  <c r="AI799"/>
  <c r="AD799"/>
  <c r="AJ792"/>
  <c r="AI792"/>
  <c r="AD792"/>
  <c r="AJ785"/>
  <c r="AI785"/>
  <c r="AD785"/>
  <c r="AJ777"/>
  <c r="AI777"/>
  <c r="AD777"/>
  <c r="AJ770"/>
  <c r="AI770"/>
  <c r="AD770"/>
  <c r="AJ763"/>
  <c r="AI763"/>
  <c r="AD763"/>
  <c r="AJ753"/>
  <c r="AI753"/>
  <c r="AD753"/>
  <c r="AJ746"/>
  <c r="AI746"/>
  <c r="AD746"/>
  <c r="AJ739"/>
  <c r="AI739"/>
  <c r="AD739"/>
  <c r="AJ731"/>
  <c r="AI731"/>
  <c r="AD731"/>
  <c r="AJ724"/>
  <c r="AI724"/>
  <c r="AD724"/>
  <c r="AJ717"/>
  <c r="AI717"/>
  <c r="AD717"/>
  <c r="AJ709"/>
  <c r="AI709"/>
  <c r="AD709"/>
  <c r="AJ702"/>
  <c r="AI702"/>
  <c r="AD702"/>
  <c r="AJ695"/>
  <c r="AI695"/>
  <c r="AD695"/>
  <c r="AJ685"/>
  <c r="AI685"/>
  <c r="AD685"/>
  <c r="AJ678"/>
  <c r="AI678"/>
  <c r="AD678"/>
  <c r="AJ671"/>
  <c r="AI671"/>
  <c r="AD671"/>
  <c r="AJ663"/>
  <c r="AI663"/>
  <c r="AD663"/>
  <c r="AJ656"/>
  <c r="AI656"/>
  <c r="AD656"/>
  <c r="AJ649"/>
  <c r="AI649"/>
  <c r="AD649"/>
  <c r="AJ641"/>
  <c r="AI641"/>
  <c r="AD641"/>
  <c r="AJ634"/>
  <c r="AI634"/>
  <c r="AD634"/>
  <c r="AJ627"/>
  <c r="AI627"/>
  <c r="AD627"/>
  <c r="AJ617"/>
  <c r="AI617"/>
  <c r="AD617"/>
  <c r="AJ610"/>
  <c r="AI610"/>
  <c r="AD610"/>
  <c r="AJ603"/>
  <c r="AI603"/>
  <c r="AD603"/>
  <c r="AJ595"/>
  <c r="AI595"/>
  <c r="AD595"/>
  <c r="AJ588"/>
  <c r="AI588"/>
  <c r="AD588"/>
  <c r="AJ581"/>
  <c r="AI581"/>
  <c r="AD581"/>
  <c r="AJ573"/>
  <c r="AI573"/>
  <c r="AD573"/>
  <c r="AJ566"/>
  <c r="AI566"/>
  <c r="AD566"/>
  <c r="AJ559"/>
  <c r="AI559"/>
  <c r="AD559"/>
  <c r="AJ549"/>
  <c r="AI549"/>
  <c r="AD549"/>
  <c r="AJ542"/>
  <c r="AI542"/>
  <c r="AD542"/>
  <c r="AJ535"/>
  <c r="AI535"/>
  <c r="AD535"/>
  <c r="AJ527"/>
  <c r="AI527"/>
  <c r="AD527"/>
  <c r="AJ520"/>
  <c r="AI520"/>
  <c r="AD520"/>
  <c r="AJ513"/>
  <c r="AI513"/>
  <c r="AD513"/>
  <c r="AJ505"/>
  <c r="AI505"/>
  <c r="AD505"/>
  <c r="AJ498"/>
  <c r="AI498"/>
  <c r="AD498"/>
  <c r="AJ491"/>
  <c r="AI491"/>
  <c r="AD491"/>
  <c r="AJ481"/>
  <c r="AI481"/>
  <c r="AD481"/>
  <c r="AJ474"/>
  <c r="AI474"/>
  <c r="AD474"/>
  <c r="AJ467"/>
  <c r="AI467"/>
  <c r="AD467"/>
  <c r="AJ459"/>
  <c r="AI459"/>
  <c r="AD459"/>
  <c r="AJ452"/>
  <c r="AI452"/>
  <c r="AD452"/>
  <c r="AJ445"/>
  <c r="AI445"/>
  <c r="AD445"/>
  <c r="AJ437"/>
  <c r="AI437"/>
  <c r="AD437"/>
  <c r="AJ430"/>
  <c r="AI430"/>
  <c r="AD430"/>
  <c r="AJ423"/>
  <c r="AI423"/>
  <c r="AD423"/>
  <c r="AJ413"/>
  <c r="AI413"/>
  <c r="AD413"/>
  <c r="AJ406"/>
  <c r="AI406"/>
  <c r="AD406"/>
  <c r="AJ399"/>
  <c r="AI399"/>
  <c r="AD399"/>
  <c r="AJ391"/>
  <c r="AI391"/>
  <c r="AD391"/>
  <c r="AJ384"/>
  <c r="AI384"/>
  <c r="AD384"/>
  <c r="AJ377"/>
  <c r="AI377"/>
  <c r="AD377"/>
  <c r="AJ369"/>
  <c r="AI369"/>
  <c r="AD369"/>
  <c r="AJ362"/>
  <c r="AI362"/>
  <c r="AD362"/>
  <c r="AJ355"/>
  <c r="AI355"/>
  <c r="AD355"/>
  <c r="AJ345"/>
  <c r="AI345"/>
  <c r="AD345"/>
  <c r="AJ338"/>
  <c r="AI338"/>
  <c r="AD338"/>
  <c r="AJ331"/>
  <c r="AI331"/>
  <c r="AD331"/>
  <c r="AJ323"/>
  <c r="AI323"/>
  <c r="AD323"/>
  <c r="AJ316"/>
  <c r="AI316"/>
  <c r="AD316"/>
  <c r="AJ309"/>
  <c r="AI309"/>
  <c r="AD309"/>
  <c r="AJ301"/>
  <c r="AI301"/>
  <c r="AD301"/>
  <c r="AJ294"/>
  <c r="AI294"/>
  <c r="AD294"/>
  <c r="AJ287"/>
  <c r="AI287"/>
  <c r="AD287"/>
  <c r="AJ278"/>
  <c r="AI278"/>
  <c r="AD278"/>
  <c r="AJ271"/>
  <c r="AI271"/>
  <c r="AD271"/>
  <c r="AJ264"/>
  <c r="AI264"/>
  <c r="AD264"/>
  <c r="AJ256"/>
  <c r="AI256"/>
  <c r="AD256"/>
  <c r="AJ249"/>
  <c r="AI249"/>
  <c r="AD249"/>
  <c r="AJ242"/>
  <c r="AI242"/>
  <c r="AD242"/>
  <c r="AJ234"/>
  <c r="AI234"/>
  <c r="AD234"/>
  <c r="AJ227"/>
  <c r="AI227"/>
  <c r="AD227"/>
  <c r="AJ220"/>
  <c r="AI220"/>
  <c r="AD220"/>
  <c r="AJ211"/>
  <c r="AI211"/>
  <c r="AD211"/>
  <c r="AJ204"/>
  <c r="AI204"/>
  <c r="AD204"/>
  <c r="AJ197"/>
  <c r="AI197"/>
  <c r="AD197"/>
  <c r="AJ189"/>
  <c r="AI189"/>
  <c r="AD189"/>
  <c r="AJ182"/>
  <c r="AI182"/>
  <c r="AD182"/>
  <c r="AJ175"/>
  <c r="AI175"/>
  <c r="AD175"/>
  <c r="AJ167"/>
  <c r="AI167"/>
  <c r="AD167"/>
  <c r="AJ160"/>
  <c r="AI160"/>
  <c r="AD160"/>
  <c r="AJ153"/>
  <c r="AI153"/>
  <c r="AD153"/>
  <c r="AJ144"/>
  <c r="AI144"/>
  <c r="AD144"/>
  <c r="AJ137"/>
  <c r="AI137"/>
  <c r="AD137"/>
  <c r="AJ130"/>
  <c r="AI130"/>
  <c r="AD130"/>
  <c r="AJ122"/>
  <c r="AI122"/>
  <c r="AD122"/>
  <c r="AJ115"/>
  <c r="AI115"/>
  <c r="AD115"/>
  <c r="AJ108"/>
  <c r="AI108"/>
  <c r="AD108"/>
  <c r="AJ100"/>
  <c r="AI100"/>
  <c r="AD100"/>
  <c r="AJ93"/>
  <c r="AI93"/>
  <c r="AD93"/>
  <c r="AJ86"/>
  <c r="AI86"/>
  <c r="AD86"/>
  <c r="AJ66"/>
  <c r="AD66"/>
  <c r="AJ59"/>
  <c r="AD59"/>
  <c r="AJ52"/>
  <c r="AD52"/>
  <c r="AJ44"/>
  <c r="AD44"/>
  <c r="AJ37"/>
  <c r="AD37"/>
  <c r="AJ30"/>
  <c r="AD30"/>
  <c r="AJ22"/>
  <c r="AD22"/>
  <c r="AJ15"/>
  <c r="AD15"/>
  <c r="AJ8"/>
  <c r="AD8"/>
  <c r="AK820"/>
  <c r="AK819"/>
  <c r="AK818"/>
  <c r="AK817"/>
  <c r="AK816"/>
  <c r="AK813"/>
  <c r="AK812"/>
  <c r="AK811"/>
  <c r="AK810"/>
  <c r="AK809"/>
  <c r="AK806"/>
  <c r="AK805"/>
  <c r="AK804"/>
  <c r="AK803"/>
  <c r="AK802"/>
  <c r="AK798"/>
  <c r="AK797"/>
  <c r="AK796"/>
  <c r="AK795"/>
  <c r="AK794"/>
  <c r="AK791"/>
  <c r="AK790"/>
  <c r="AK789"/>
  <c r="AK788"/>
  <c r="AK787"/>
  <c r="AK784"/>
  <c r="AK783"/>
  <c r="AK782"/>
  <c r="AK781"/>
  <c r="AK780"/>
  <c r="AK776"/>
  <c r="AK775"/>
  <c r="AK774"/>
  <c r="AK773"/>
  <c r="AK772"/>
  <c r="AK769"/>
  <c r="AK768"/>
  <c r="AK767"/>
  <c r="AK766"/>
  <c r="AK765"/>
  <c r="AK762"/>
  <c r="AK761"/>
  <c r="AK760"/>
  <c r="AK759"/>
  <c r="AK758"/>
  <c r="AK752"/>
  <c r="AK751"/>
  <c r="AK750"/>
  <c r="AK749"/>
  <c r="AK748"/>
  <c r="AK745"/>
  <c r="AK744"/>
  <c r="AK743"/>
  <c r="AK742"/>
  <c r="AK741"/>
  <c r="AK738"/>
  <c r="AK737"/>
  <c r="AK736"/>
  <c r="AK735"/>
  <c r="AK734"/>
  <c r="AK730"/>
  <c r="AK729"/>
  <c r="AK728"/>
  <c r="AK727"/>
  <c r="AK726"/>
  <c r="AK723"/>
  <c r="AK722"/>
  <c r="AK721"/>
  <c r="AK720"/>
  <c r="AK719"/>
  <c r="AK716"/>
  <c r="AK715"/>
  <c r="AK714"/>
  <c r="AK713"/>
  <c r="AK712"/>
  <c r="AK708"/>
  <c r="AK707"/>
  <c r="AK706"/>
  <c r="AK705"/>
  <c r="AK704"/>
  <c r="AK701"/>
  <c r="AK700"/>
  <c r="AK699"/>
  <c r="AK698"/>
  <c r="AK697"/>
  <c r="AK694"/>
  <c r="AK693"/>
  <c r="AK692"/>
  <c r="AK691"/>
  <c r="AK690"/>
  <c r="AK684"/>
  <c r="AK683"/>
  <c r="AK682"/>
  <c r="AK681"/>
  <c r="AK680"/>
  <c r="AK677"/>
  <c r="AK676"/>
  <c r="AK675"/>
  <c r="AK674"/>
  <c r="AK673"/>
  <c r="AK670"/>
  <c r="AK669"/>
  <c r="AK668"/>
  <c r="AK667"/>
  <c r="AK666"/>
  <c r="AK662"/>
  <c r="AK661"/>
  <c r="AK660"/>
  <c r="AK659"/>
  <c r="AK658"/>
  <c r="AK655"/>
  <c r="AK654"/>
  <c r="AK653"/>
  <c r="AK652"/>
  <c r="AK651"/>
  <c r="AK648"/>
  <c r="AK647"/>
  <c r="AK646"/>
  <c r="AK645"/>
  <c r="AK644"/>
  <c r="AK640"/>
  <c r="AK639"/>
  <c r="AK638"/>
  <c r="AK637"/>
  <c r="AK636"/>
  <c r="AK633"/>
  <c r="AK632"/>
  <c r="AK631"/>
  <c r="AK630"/>
  <c r="AK629"/>
  <c r="AK626"/>
  <c r="AK625"/>
  <c r="AK624"/>
  <c r="AK623"/>
  <c r="AK622"/>
  <c r="AK616"/>
  <c r="AK615"/>
  <c r="AK614"/>
  <c r="AK613"/>
  <c r="AK612"/>
  <c r="AK609"/>
  <c r="AK608"/>
  <c r="AK607"/>
  <c r="AK606"/>
  <c r="AK605"/>
  <c r="AK602"/>
  <c r="AK601"/>
  <c r="AK600"/>
  <c r="AK599"/>
  <c r="AK598"/>
  <c r="AK594"/>
  <c r="AK593"/>
  <c r="AK592"/>
  <c r="AK591"/>
  <c r="AK590"/>
  <c r="AK587"/>
  <c r="AK586"/>
  <c r="AK585"/>
  <c r="AK584"/>
  <c r="AK583"/>
  <c r="AK580"/>
  <c r="AK579"/>
  <c r="AK578"/>
  <c r="AK577"/>
  <c r="AK576"/>
  <c r="AK572"/>
  <c r="AK571"/>
  <c r="AK570"/>
  <c r="AK569"/>
  <c r="AK568"/>
  <c r="AK565"/>
  <c r="AK564"/>
  <c r="AK563"/>
  <c r="AK562"/>
  <c r="AK561"/>
  <c r="AK558"/>
  <c r="AK557"/>
  <c r="AK556"/>
  <c r="AK555"/>
  <c r="AK554"/>
  <c r="AK548"/>
  <c r="AK547"/>
  <c r="AK546"/>
  <c r="AK545"/>
  <c r="AK544"/>
  <c r="AK541"/>
  <c r="AK540"/>
  <c r="AK539"/>
  <c r="AK538"/>
  <c r="AK537"/>
  <c r="AK534"/>
  <c r="AK533"/>
  <c r="AK532"/>
  <c r="AK531"/>
  <c r="AK530"/>
  <c r="AK526"/>
  <c r="AK525"/>
  <c r="AK524"/>
  <c r="AK523"/>
  <c r="AK522"/>
  <c r="AK519"/>
  <c r="AK518"/>
  <c r="AK517"/>
  <c r="AK516"/>
  <c r="AK515"/>
  <c r="AK512"/>
  <c r="AK511"/>
  <c r="AK510"/>
  <c r="AK509"/>
  <c r="AK508"/>
  <c r="AK504"/>
  <c r="AK503"/>
  <c r="AK502"/>
  <c r="AK501"/>
  <c r="AK500"/>
  <c r="AK497"/>
  <c r="AK496"/>
  <c r="AK495"/>
  <c r="AK494"/>
  <c r="AK493"/>
  <c r="AK490"/>
  <c r="AK489"/>
  <c r="AK488"/>
  <c r="AK487"/>
  <c r="AK486"/>
  <c r="AK480"/>
  <c r="AK479"/>
  <c r="AK478"/>
  <c r="AK477"/>
  <c r="AK476"/>
  <c r="AK473"/>
  <c r="AK472"/>
  <c r="AK471"/>
  <c r="AK470"/>
  <c r="AK469"/>
  <c r="AK466"/>
  <c r="AK465"/>
  <c r="AK464"/>
  <c r="AK463"/>
  <c r="AK462"/>
  <c r="AK458"/>
  <c r="AK457"/>
  <c r="AK456"/>
  <c r="AK455"/>
  <c r="AK454"/>
  <c r="AK451"/>
  <c r="AK450"/>
  <c r="AK449"/>
  <c r="AK448"/>
  <c r="AK447"/>
  <c r="AK444"/>
  <c r="AK443"/>
  <c r="AK442"/>
  <c r="AK441"/>
  <c r="AK440"/>
  <c r="AK436"/>
  <c r="AK435"/>
  <c r="AK434"/>
  <c r="AK433"/>
  <c r="AK432"/>
  <c r="AK429"/>
  <c r="AK428"/>
  <c r="AK427"/>
  <c r="AK426"/>
  <c r="AK425"/>
  <c r="AK422"/>
  <c r="AK421"/>
  <c r="AK420"/>
  <c r="AK419"/>
  <c r="AK418"/>
  <c r="AK412"/>
  <c r="AK411"/>
  <c r="AK410"/>
  <c r="AK409"/>
  <c r="AK408"/>
  <c r="AK405"/>
  <c r="AK404"/>
  <c r="AK403"/>
  <c r="AK402"/>
  <c r="AK401"/>
  <c r="AK398"/>
  <c r="AK397"/>
  <c r="AK396"/>
  <c r="AK395"/>
  <c r="AK394"/>
  <c r="AK390"/>
  <c r="AK389"/>
  <c r="AK388"/>
  <c r="AK387"/>
  <c r="AK386"/>
  <c r="AK383"/>
  <c r="AK382"/>
  <c r="AK381"/>
  <c r="AK380"/>
  <c r="AK379"/>
  <c r="AK376"/>
  <c r="AK375"/>
  <c r="AK374"/>
  <c r="AK373"/>
  <c r="AK372"/>
  <c r="AK368"/>
  <c r="AK367"/>
  <c r="AK366"/>
  <c r="AK365"/>
  <c r="AK364"/>
  <c r="AK361"/>
  <c r="AK360"/>
  <c r="AK359"/>
  <c r="AK358"/>
  <c r="AK357"/>
  <c r="AK354"/>
  <c r="AK353"/>
  <c r="AK352"/>
  <c r="AK351"/>
  <c r="AK350"/>
  <c r="AK344"/>
  <c r="AK343"/>
  <c r="AK342"/>
  <c r="AK341"/>
  <c r="AK340"/>
  <c r="AK337"/>
  <c r="AK336"/>
  <c r="AK335"/>
  <c r="AK334"/>
  <c r="AK333"/>
  <c r="AK330"/>
  <c r="AK329"/>
  <c r="AK328"/>
  <c r="AK327"/>
  <c r="AK326"/>
  <c r="AK322"/>
  <c r="AK321"/>
  <c r="AK320"/>
  <c r="AK319"/>
  <c r="AK318"/>
  <c r="AK315"/>
  <c r="AK314"/>
  <c r="AK313"/>
  <c r="AK312"/>
  <c r="AK311"/>
  <c r="AK308"/>
  <c r="AK307"/>
  <c r="AK306"/>
  <c r="AK305"/>
  <c r="AK304"/>
  <c r="AK300"/>
  <c r="AK299"/>
  <c r="AK298"/>
  <c r="AK297"/>
  <c r="AK296"/>
  <c r="AK293"/>
  <c r="AK292"/>
  <c r="AK291"/>
  <c r="AK290"/>
  <c r="AK289"/>
  <c r="AK286"/>
  <c r="AK285"/>
  <c r="AK284"/>
  <c r="AK283"/>
  <c r="AK282"/>
  <c r="AK277"/>
  <c r="AK276"/>
  <c r="AK275"/>
  <c r="AK274"/>
  <c r="AK273"/>
  <c r="AK270"/>
  <c r="AK269"/>
  <c r="AK268"/>
  <c r="AK267"/>
  <c r="AK266"/>
  <c r="AK263"/>
  <c r="AK262"/>
  <c r="AK261"/>
  <c r="AK260"/>
  <c r="AK259"/>
  <c r="AK255"/>
  <c r="AK254"/>
  <c r="AK253"/>
  <c r="AK252"/>
  <c r="AK251"/>
  <c r="AK248"/>
  <c r="AK247"/>
  <c r="AK246"/>
  <c r="AK245"/>
  <c r="AK244"/>
  <c r="AK241"/>
  <c r="AK240"/>
  <c r="AK239"/>
  <c r="AK238"/>
  <c r="AK237"/>
  <c r="AK233"/>
  <c r="AK232"/>
  <c r="AK231"/>
  <c r="AK230"/>
  <c r="AK229"/>
  <c r="AK226"/>
  <c r="AK225"/>
  <c r="AK224"/>
  <c r="AK223"/>
  <c r="AK222"/>
  <c r="AK219"/>
  <c r="AK218"/>
  <c r="AK217"/>
  <c r="AK216"/>
  <c r="AK215"/>
  <c r="AK210"/>
  <c r="AK209"/>
  <c r="AK208"/>
  <c r="AK207"/>
  <c r="AK206"/>
  <c r="AK203"/>
  <c r="AK202"/>
  <c r="AK201"/>
  <c r="AK200"/>
  <c r="AK199"/>
  <c r="AK196"/>
  <c r="AK195"/>
  <c r="AK194"/>
  <c r="AK193"/>
  <c r="AK192"/>
  <c r="AK188"/>
  <c r="AK187"/>
  <c r="AK186"/>
  <c r="AK185"/>
  <c r="AK184"/>
  <c r="AK181"/>
  <c r="AK180"/>
  <c r="AK179"/>
  <c r="AK178"/>
  <c r="AK177"/>
  <c r="AK174"/>
  <c r="AK173"/>
  <c r="AK172"/>
  <c r="AK171"/>
  <c r="AK170"/>
  <c r="AK166"/>
  <c r="AK165"/>
  <c r="AK164"/>
  <c r="AK163"/>
  <c r="AK162"/>
  <c r="AK159"/>
  <c r="AK158"/>
  <c r="AK157"/>
  <c r="AK156"/>
  <c r="AK155"/>
  <c r="AK152"/>
  <c r="AK151"/>
  <c r="AK150"/>
  <c r="AK149"/>
  <c r="AK148"/>
  <c r="AK143"/>
  <c r="AK142"/>
  <c r="AK141"/>
  <c r="AK140"/>
  <c r="AK139"/>
  <c r="AK136"/>
  <c r="AK135"/>
  <c r="AK134"/>
  <c r="AK133"/>
  <c r="AK132"/>
  <c r="AK129"/>
  <c r="AK128"/>
  <c r="AK127"/>
  <c r="AK126"/>
  <c r="AK125"/>
  <c r="AK121"/>
  <c r="AK120"/>
  <c r="AK119"/>
  <c r="AK118"/>
  <c r="AK117"/>
  <c r="AK114"/>
  <c r="AK113"/>
  <c r="AK112"/>
  <c r="AK111"/>
  <c r="AK110"/>
  <c r="AK107"/>
  <c r="AK106"/>
  <c r="AK105"/>
  <c r="AK104"/>
  <c r="AK103"/>
  <c r="AK99"/>
  <c r="AK98"/>
  <c r="AK97"/>
  <c r="AK96"/>
  <c r="AK95"/>
  <c r="AK92"/>
  <c r="AK91"/>
  <c r="AK90"/>
  <c r="AK89"/>
  <c r="AK88"/>
  <c r="AK85"/>
  <c r="AK84"/>
  <c r="AK83"/>
  <c r="AK82"/>
  <c r="AK81"/>
  <c r="AK65"/>
  <c r="AK64"/>
  <c r="AK63"/>
  <c r="AK62"/>
  <c r="AK61"/>
  <c r="AK58"/>
  <c r="AK57"/>
  <c r="AK56"/>
  <c r="AK55"/>
  <c r="AK54"/>
  <c r="AK51"/>
  <c r="AK50"/>
  <c r="AK49"/>
  <c r="AK48"/>
  <c r="AK47"/>
  <c r="AK43"/>
  <c r="AK42"/>
  <c r="AK41"/>
  <c r="AK40"/>
  <c r="AK39"/>
  <c r="AK36"/>
  <c r="AK35"/>
  <c r="AK34"/>
  <c r="AK33"/>
  <c r="AK32"/>
  <c r="AK29"/>
  <c r="AK28"/>
  <c r="AK27"/>
  <c r="AK26"/>
  <c r="AK25"/>
  <c r="AK21"/>
  <c r="AK20"/>
  <c r="AK19"/>
  <c r="AK18"/>
  <c r="AK17"/>
  <c r="AK14"/>
  <c r="AK13"/>
  <c r="AK12"/>
  <c r="AK11"/>
  <c r="AK10"/>
  <c r="AK7"/>
  <c r="AK6"/>
  <c r="AK5"/>
  <c r="AK4"/>
  <c r="AK3"/>
  <c r="Z821"/>
  <c r="Y821"/>
  <c r="T821"/>
  <c r="Z814"/>
  <c r="Y814"/>
  <c r="T814"/>
  <c r="Z807"/>
  <c r="Y807"/>
  <c r="T807"/>
  <c r="Z799"/>
  <c r="Y799"/>
  <c r="T799"/>
  <c r="Z792"/>
  <c r="Y792"/>
  <c r="T792"/>
  <c r="Z785"/>
  <c r="Y785"/>
  <c r="T785"/>
  <c r="Z777"/>
  <c r="Y777"/>
  <c r="T777"/>
  <c r="Z770"/>
  <c r="Y770"/>
  <c r="T770"/>
  <c r="Z763"/>
  <c r="Y763"/>
  <c r="T763"/>
  <c r="Z753"/>
  <c r="Y753"/>
  <c r="T753"/>
  <c r="Z746"/>
  <c r="Y746"/>
  <c r="T746"/>
  <c r="Z739"/>
  <c r="Y739"/>
  <c r="T739"/>
  <c r="Z731"/>
  <c r="Y731"/>
  <c r="T731"/>
  <c r="Z724"/>
  <c r="Y724"/>
  <c r="T724"/>
  <c r="Z717"/>
  <c r="Y717"/>
  <c r="T717"/>
  <c r="Z709"/>
  <c r="Y709"/>
  <c r="T709"/>
  <c r="Z702"/>
  <c r="Y702"/>
  <c r="T702"/>
  <c r="Z695"/>
  <c r="Y695"/>
  <c r="T695"/>
  <c r="Z685"/>
  <c r="Y685"/>
  <c r="T685"/>
  <c r="Z678"/>
  <c r="Y678"/>
  <c r="T678"/>
  <c r="Z671"/>
  <c r="Y671"/>
  <c r="T671"/>
  <c r="Z663"/>
  <c r="Y663"/>
  <c r="T663"/>
  <c r="Z656"/>
  <c r="Y656"/>
  <c r="T656"/>
  <c r="Z649"/>
  <c r="Y649"/>
  <c r="T649"/>
  <c r="Z641"/>
  <c r="Y641"/>
  <c r="T641"/>
  <c r="Z634"/>
  <c r="Y634"/>
  <c r="T634"/>
  <c r="Z627"/>
  <c r="Y627"/>
  <c r="T627"/>
  <c r="Z617"/>
  <c r="Y617"/>
  <c r="T617"/>
  <c r="Z610"/>
  <c r="Y610"/>
  <c r="T610"/>
  <c r="Z603"/>
  <c r="Y603"/>
  <c r="T603"/>
  <c r="Z595"/>
  <c r="Y595"/>
  <c r="T595"/>
  <c r="Z588"/>
  <c r="Y588"/>
  <c r="T588"/>
  <c r="Z581"/>
  <c r="Y581"/>
  <c r="T581"/>
  <c r="Z573"/>
  <c r="Y573"/>
  <c r="T573"/>
  <c r="Z566"/>
  <c r="Y566"/>
  <c r="T566"/>
  <c r="Z559"/>
  <c r="Y559"/>
  <c r="T559"/>
  <c r="Z549"/>
  <c r="Y549"/>
  <c r="T549"/>
  <c r="Z542"/>
  <c r="Y542"/>
  <c r="T542"/>
  <c r="Z535"/>
  <c r="Y535"/>
  <c r="T535"/>
  <c r="Z527"/>
  <c r="Y527"/>
  <c r="T527"/>
  <c r="Z520"/>
  <c r="Y520"/>
  <c r="T520"/>
  <c r="Z513"/>
  <c r="Y513"/>
  <c r="T513"/>
  <c r="Z505"/>
  <c r="Y505"/>
  <c r="T505"/>
  <c r="Z498"/>
  <c r="Y498"/>
  <c r="T498"/>
  <c r="Z491"/>
  <c r="Y491"/>
  <c r="T491"/>
  <c r="Z481"/>
  <c r="Y481"/>
  <c r="T481"/>
  <c r="Z474"/>
  <c r="Y474"/>
  <c r="T474"/>
  <c r="Z467"/>
  <c r="Y467"/>
  <c r="T467"/>
  <c r="Z459"/>
  <c r="Y459"/>
  <c r="T459"/>
  <c r="Z452"/>
  <c r="Y452"/>
  <c r="T452"/>
  <c r="Z445"/>
  <c r="Y445"/>
  <c r="T445"/>
  <c r="Z437"/>
  <c r="Y437"/>
  <c r="T437"/>
  <c r="Z430"/>
  <c r="Y430"/>
  <c r="T430"/>
  <c r="Z423"/>
  <c r="Y423"/>
  <c r="T423"/>
  <c r="Z413"/>
  <c r="Y413"/>
  <c r="T413"/>
  <c r="Z406"/>
  <c r="Y406"/>
  <c r="T406"/>
  <c r="Z399"/>
  <c r="Y399"/>
  <c r="T399"/>
  <c r="Z391"/>
  <c r="Y391"/>
  <c r="T391"/>
  <c r="Z384"/>
  <c r="Y384"/>
  <c r="T384"/>
  <c r="Z377"/>
  <c r="Y377"/>
  <c r="T377"/>
  <c r="Z369"/>
  <c r="Y369"/>
  <c r="T369"/>
  <c r="Z362"/>
  <c r="Y362"/>
  <c r="T362"/>
  <c r="Z355"/>
  <c r="Y355"/>
  <c r="T355"/>
  <c r="Z345"/>
  <c r="Y345"/>
  <c r="T345"/>
  <c r="Z338"/>
  <c r="Y338"/>
  <c r="T338"/>
  <c r="Z331"/>
  <c r="Y331"/>
  <c r="T331"/>
  <c r="Z323"/>
  <c r="Y323"/>
  <c r="T323"/>
  <c r="Z316"/>
  <c r="Y316"/>
  <c r="T316"/>
  <c r="Z309"/>
  <c r="Y309"/>
  <c r="T309"/>
  <c r="Z301"/>
  <c r="Y301"/>
  <c r="T301"/>
  <c r="Z294"/>
  <c r="Y294"/>
  <c r="T294"/>
  <c r="Z287"/>
  <c r="Y287"/>
  <c r="T287"/>
  <c r="Z278"/>
  <c r="Y278"/>
  <c r="T278"/>
  <c r="Z271"/>
  <c r="Y271"/>
  <c r="T271"/>
  <c r="Z264"/>
  <c r="Y264"/>
  <c r="T264"/>
  <c r="Z256"/>
  <c r="Y256"/>
  <c r="T256"/>
  <c r="Z249"/>
  <c r="Y249"/>
  <c r="T249"/>
  <c r="Z242"/>
  <c r="Y242"/>
  <c r="T242"/>
  <c r="Z234"/>
  <c r="Y234"/>
  <c r="T234"/>
  <c r="Z227"/>
  <c r="Y227"/>
  <c r="T227"/>
  <c r="Z220"/>
  <c r="Y220"/>
  <c r="T220"/>
  <c r="Z211"/>
  <c r="Y211"/>
  <c r="T211"/>
  <c r="Z204"/>
  <c r="Y204"/>
  <c r="T204"/>
  <c r="Z197"/>
  <c r="Y197"/>
  <c r="T197"/>
  <c r="Z189"/>
  <c r="Y189"/>
  <c r="T189"/>
  <c r="Z182"/>
  <c r="Y182"/>
  <c r="T182"/>
  <c r="Z175"/>
  <c r="Y175"/>
  <c r="T175"/>
  <c r="Z167"/>
  <c r="Y167"/>
  <c r="T167"/>
  <c r="Z160"/>
  <c r="Y160"/>
  <c r="T160"/>
  <c r="Z153"/>
  <c r="Y153"/>
  <c r="T153"/>
  <c r="Z144"/>
  <c r="Y144"/>
  <c r="T144"/>
  <c r="Z137"/>
  <c r="Y137"/>
  <c r="T137"/>
  <c r="Z130"/>
  <c r="Y130"/>
  <c r="T130"/>
  <c r="Z122"/>
  <c r="Y122"/>
  <c r="T122"/>
  <c r="Z115"/>
  <c r="Y115"/>
  <c r="T115"/>
  <c r="Z108"/>
  <c r="Y108"/>
  <c r="T108"/>
  <c r="Z100"/>
  <c r="Y100"/>
  <c r="T100"/>
  <c r="Z93"/>
  <c r="Y93"/>
  <c r="T93"/>
  <c r="Z86"/>
  <c r="Y86"/>
  <c r="T86"/>
  <c r="Z66"/>
  <c r="T66"/>
  <c r="Z59"/>
  <c r="T59"/>
  <c r="Z52"/>
  <c r="T52"/>
  <c r="Z44"/>
  <c r="T44"/>
  <c r="Z37"/>
  <c r="T37"/>
  <c r="Z30"/>
  <c r="T30"/>
  <c r="AA820"/>
  <c r="AA819"/>
  <c r="AA818"/>
  <c r="AA817"/>
  <c r="AA816"/>
  <c r="AA813"/>
  <c r="AA812"/>
  <c r="AA811"/>
  <c r="AA810"/>
  <c r="AA809"/>
  <c r="AA806"/>
  <c r="AA805"/>
  <c r="AA804"/>
  <c r="AA803"/>
  <c r="AA802"/>
  <c r="AA798"/>
  <c r="AA797"/>
  <c r="AA796"/>
  <c r="AA795"/>
  <c r="AA794"/>
  <c r="AA791"/>
  <c r="AA790"/>
  <c r="AA789"/>
  <c r="AA788"/>
  <c r="AA787"/>
  <c r="AA784"/>
  <c r="AA783"/>
  <c r="AA782"/>
  <c r="AA781"/>
  <c r="AA780"/>
  <c r="AA776"/>
  <c r="AA775"/>
  <c r="AA774"/>
  <c r="AA773"/>
  <c r="AA772"/>
  <c r="AA769"/>
  <c r="AA768"/>
  <c r="AA767"/>
  <c r="AA766"/>
  <c r="AA765"/>
  <c r="AA762"/>
  <c r="AA761"/>
  <c r="AA760"/>
  <c r="AA759"/>
  <c r="AA758"/>
  <c r="AA752"/>
  <c r="AA751"/>
  <c r="AA750"/>
  <c r="AA749"/>
  <c r="AA748"/>
  <c r="AA745"/>
  <c r="AA744"/>
  <c r="AA743"/>
  <c r="AA742"/>
  <c r="AA741"/>
  <c r="AA738"/>
  <c r="AA737"/>
  <c r="AA736"/>
  <c r="AA735"/>
  <c r="AA734"/>
  <c r="AA730"/>
  <c r="AA729"/>
  <c r="AA728"/>
  <c r="AA727"/>
  <c r="AA726"/>
  <c r="AA723"/>
  <c r="AA722"/>
  <c r="AA721"/>
  <c r="AA720"/>
  <c r="AA719"/>
  <c r="AA716"/>
  <c r="AA715"/>
  <c r="AA714"/>
  <c r="AA713"/>
  <c r="AA712"/>
  <c r="AA708"/>
  <c r="AA707"/>
  <c r="AA706"/>
  <c r="AA705"/>
  <c r="AA704"/>
  <c r="AA701"/>
  <c r="AA700"/>
  <c r="AA699"/>
  <c r="AA698"/>
  <c r="AA697"/>
  <c r="AA694"/>
  <c r="AA693"/>
  <c r="AA692"/>
  <c r="AA691"/>
  <c r="AA690"/>
  <c r="AA684"/>
  <c r="AA683"/>
  <c r="AA682"/>
  <c r="AA681"/>
  <c r="AA680"/>
  <c r="AA677"/>
  <c r="AA676"/>
  <c r="AA675"/>
  <c r="AA674"/>
  <c r="AA673"/>
  <c r="AA670"/>
  <c r="AA669"/>
  <c r="AA668"/>
  <c r="AA667"/>
  <c r="AA666"/>
  <c r="AA662"/>
  <c r="AA661"/>
  <c r="AA660"/>
  <c r="AA659"/>
  <c r="AA658"/>
  <c r="AA655"/>
  <c r="AA654"/>
  <c r="AA653"/>
  <c r="AA652"/>
  <c r="AA651"/>
  <c r="AA648"/>
  <c r="AA647"/>
  <c r="AA646"/>
  <c r="AA645"/>
  <c r="AA644"/>
  <c r="AA640"/>
  <c r="AA639"/>
  <c r="AA638"/>
  <c r="AA637"/>
  <c r="AA636"/>
  <c r="AA633"/>
  <c r="AA632"/>
  <c r="AA631"/>
  <c r="AA630"/>
  <c r="AA629"/>
  <c r="AA626"/>
  <c r="AA625"/>
  <c r="AA624"/>
  <c r="AA623"/>
  <c r="AA622"/>
  <c r="AA616"/>
  <c r="AA615"/>
  <c r="AA614"/>
  <c r="AA613"/>
  <c r="AA612"/>
  <c r="AA609"/>
  <c r="AA608"/>
  <c r="AA607"/>
  <c r="AA606"/>
  <c r="AA605"/>
  <c r="AA602"/>
  <c r="AA601"/>
  <c r="AA600"/>
  <c r="AA599"/>
  <c r="AA598"/>
  <c r="AA594"/>
  <c r="AA593"/>
  <c r="AA592"/>
  <c r="AA591"/>
  <c r="AA590"/>
  <c r="AA587"/>
  <c r="AA586"/>
  <c r="AA585"/>
  <c r="AA584"/>
  <c r="AA583"/>
  <c r="AA580"/>
  <c r="AA579"/>
  <c r="AA578"/>
  <c r="AA577"/>
  <c r="AA576"/>
  <c r="AA572"/>
  <c r="AA571"/>
  <c r="AA570"/>
  <c r="AA569"/>
  <c r="AA568"/>
  <c r="AA565"/>
  <c r="AA564"/>
  <c r="AA563"/>
  <c r="AA562"/>
  <c r="AA561"/>
  <c r="AA558"/>
  <c r="AA557"/>
  <c r="AA556"/>
  <c r="AA555"/>
  <c r="AA554"/>
  <c r="AA548"/>
  <c r="AA547"/>
  <c r="AA546"/>
  <c r="AA545"/>
  <c r="AA544"/>
  <c r="AA541"/>
  <c r="AA540"/>
  <c r="AA539"/>
  <c r="AA538"/>
  <c r="AA537"/>
  <c r="AA534"/>
  <c r="AA533"/>
  <c r="AA532"/>
  <c r="AA531"/>
  <c r="AA530"/>
  <c r="AA526"/>
  <c r="AA525"/>
  <c r="AA524"/>
  <c r="AA523"/>
  <c r="AA522"/>
  <c r="AA519"/>
  <c r="AA518"/>
  <c r="AA517"/>
  <c r="AA516"/>
  <c r="AA515"/>
  <c r="AA512"/>
  <c r="AA511"/>
  <c r="AA510"/>
  <c r="AA509"/>
  <c r="AA508"/>
  <c r="AA504"/>
  <c r="AA503"/>
  <c r="AA502"/>
  <c r="AA501"/>
  <c r="AA500"/>
  <c r="AA497"/>
  <c r="AA496"/>
  <c r="AA495"/>
  <c r="AA494"/>
  <c r="AA493"/>
  <c r="AA490"/>
  <c r="AA489"/>
  <c r="AA488"/>
  <c r="AA487"/>
  <c r="AA486"/>
  <c r="AA480"/>
  <c r="AA479"/>
  <c r="AA478"/>
  <c r="AA477"/>
  <c r="AA476"/>
  <c r="AA473"/>
  <c r="AA472"/>
  <c r="AA471"/>
  <c r="AA470"/>
  <c r="AA469"/>
  <c r="AA466"/>
  <c r="AA465"/>
  <c r="AA464"/>
  <c r="AA463"/>
  <c r="AA462"/>
  <c r="AA458"/>
  <c r="AA457"/>
  <c r="AA456"/>
  <c r="AA455"/>
  <c r="AA454"/>
  <c r="AA451"/>
  <c r="AA450"/>
  <c r="AA449"/>
  <c r="AA448"/>
  <c r="AA447"/>
  <c r="AA444"/>
  <c r="AA443"/>
  <c r="AA442"/>
  <c r="AA441"/>
  <c r="AA440"/>
  <c r="AA436"/>
  <c r="AA435"/>
  <c r="AA434"/>
  <c r="AA433"/>
  <c r="AA432"/>
  <c r="AA429"/>
  <c r="AA428"/>
  <c r="AA427"/>
  <c r="AA426"/>
  <c r="AA425"/>
  <c r="AA422"/>
  <c r="AA421"/>
  <c r="AA420"/>
  <c r="AA419"/>
  <c r="AA418"/>
  <c r="AA412"/>
  <c r="AA411"/>
  <c r="AA410"/>
  <c r="AA409"/>
  <c r="AA408"/>
  <c r="AA405"/>
  <c r="AA404"/>
  <c r="AA403"/>
  <c r="AA402"/>
  <c r="AA401"/>
  <c r="AA398"/>
  <c r="AA397"/>
  <c r="AA396"/>
  <c r="AA395"/>
  <c r="AA394"/>
  <c r="AA390"/>
  <c r="AA389"/>
  <c r="AA388"/>
  <c r="AA387"/>
  <c r="AA386"/>
  <c r="AA383"/>
  <c r="AA382"/>
  <c r="AA381"/>
  <c r="AA380"/>
  <c r="AA379"/>
  <c r="AA376"/>
  <c r="AA375"/>
  <c r="AA374"/>
  <c r="AA373"/>
  <c r="AA372"/>
  <c r="AA368"/>
  <c r="AA367"/>
  <c r="AA366"/>
  <c r="AA365"/>
  <c r="AA364"/>
  <c r="AA361"/>
  <c r="AA360"/>
  <c r="AA359"/>
  <c r="AA358"/>
  <c r="AA357"/>
  <c r="AA354"/>
  <c r="AA353"/>
  <c r="AA352"/>
  <c r="AA351"/>
  <c r="AA350"/>
  <c r="AA344"/>
  <c r="AA343"/>
  <c r="AA342"/>
  <c r="AA341"/>
  <c r="AA340"/>
  <c r="AA337"/>
  <c r="AA336"/>
  <c r="AA335"/>
  <c r="AA334"/>
  <c r="AA333"/>
  <c r="AA330"/>
  <c r="AA329"/>
  <c r="AA328"/>
  <c r="AA327"/>
  <c r="AA326"/>
  <c r="AA322"/>
  <c r="AA321"/>
  <c r="AA320"/>
  <c r="AA319"/>
  <c r="AA318"/>
  <c r="AA315"/>
  <c r="AA314"/>
  <c r="AA313"/>
  <c r="AA312"/>
  <c r="AA311"/>
  <c r="AA308"/>
  <c r="AA307"/>
  <c r="AA306"/>
  <c r="AA305"/>
  <c r="AA304"/>
  <c r="AA300"/>
  <c r="AA299"/>
  <c r="AA298"/>
  <c r="AA297"/>
  <c r="AA296"/>
  <c r="AA293"/>
  <c r="AA292"/>
  <c r="AA291"/>
  <c r="AA290"/>
  <c r="AA289"/>
  <c r="AA286"/>
  <c r="AA285"/>
  <c r="AA284"/>
  <c r="AA283"/>
  <c r="AA282"/>
  <c r="AA277"/>
  <c r="AA276"/>
  <c r="AA275"/>
  <c r="AA274"/>
  <c r="AA273"/>
  <c r="AA270"/>
  <c r="AA269"/>
  <c r="AA268"/>
  <c r="AA267"/>
  <c r="AA266"/>
  <c r="AA263"/>
  <c r="AA262"/>
  <c r="AA261"/>
  <c r="AA260"/>
  <c r="AA259"/>
  <c r="AA255"/>
  <c r="AA254"/>
  <c r="AA253"/>
  <c r="AA252"/>
  <c r="AA251"/>
  <c r="AA248"/>
  <c r="AA247"/>
  <c r="AA246"/>
  <c r="AA245"/>
  <c r="AA244"/>
  <c r="AA241"/>
  <c r="AA240"/>
  <c r="AA239"/>
  <c r="AA238"/>
  <c r="AA237"/>
  <c r="AA233"/>
  <c r="AA232"/>
  <c r="AA231"/>
  <c r="AA230"/>
  <c r="AA229"/>
  <c r="AA226"/>
  <c r="AA225"/>
  <c r="AA224"/>
  <c r="AA223"/>
  <c r="AA222"/>
  <c r="AA219"/>
  <c r="AA218"/>
  <c r="AA217"/>
  <c r="AA216"/>
  <c r="AA215"/>
  <c r="AA210"/>
  <c r="AA209"/>
  <c r="AA208"/>
  <c r="AA207"/>
  <c r="AA206"/>
  <c r="AA203"/>
  <c r="AA202"/>
  <c r="AA201"/>
  <c r="AA200"/>
  <c r="AA199"/>
  <c r="AA196"/>
  <c r="AA195"/>
  <c r="AA194"/>
  <c r="AA193"/>
  <c r="AA192"/>
  <c r="AA188"/>
  <c r="AA187"/>
  <c r="AA186"/>
  <c r="AA185"/>
  <c r="AA184"/>
  <c r="AA181"/>
  <c r="AA180"/>
  <c r="AA179"/>
  <c r="AA178"/>
  <c r="AA177"/>
  <c r="AA174"/>
  <c r="AA173"/>
  <c r="AA172"/>
  <c r="AA171"/>
  <c r="AA170"/>
  <c r="AA166"/>
  <c r="AA165"/>
  <c r="AA164"/>
  <c r="AA163"/>
  <c r="AA162"/>
  <c r="AA159"/>
  <c r="AA158"/>
  <c r="AA157"/>
  <c r="AA156"/>
  <c r="AA155"/>
  <c r="AA152"/>
  <c r="AA151"/>
  <c r="AA150"/>
  <c r="AA149"/>
  <c r="AA148"/>
  <c r="AA143"/>
  <c r="AA142"/>
  <c r="AA141"/>
  <c r="AA140"/>
  <c r="AA139"/>
  <c r="AA136"/>
  <c r="AA135"/>
  <c r="AA134"/>
  <c r="AA133"/>
  <c r="AA132"/>
  <c r="AA129"/>
  <c r="AA128"/>
  <c r="AA127"/>
  <c r="AA126"/>
  <c r="AA125"/>
  <c r="AA121"/>
  <c r="AA120"/>
  <c r="AA119"/>
  <c r="AA118"/>
  <c r="AA117"/>
  <c r="AA114"/>
  <c r="AA113"/>
  <c r="AA112"/>
  <c r="AA111"/>
  <c r="AA110"/>
  <c r="AA107"/>
  <c r="AA106"/>
  <c r="AA105"/>
  <c r="AA104"/>
  <c r="AA103"/>
  <c r="AA99"/>
  <c r="AA98"/>
  <c r="AA97"/>
  <c r="AA96"/>
  <c r="AA95"/>
  <c r="AA92"/>
  <c r="AA91"/>
  <c r="AA90"/>
  <c r="AA89"/>
  <c r="AA88"/>
  <c r="AA85"/>
  <c r="AA84"/>
  <c r="AA83"/>
  <c r="AA82"/>
  <c r="AA81"/>
  <c r="AA65"/>
  <c r="AA64"/>
  <c r="AA63"/>
  <c r="AA62"/>
  <c r="AA61"/>
  <c r="AA58"/>
  <c r="AA57"/>
  <c r="AA56"/>
  <c r="AA55"/>
  <c r="AA54"/>
  <c r="AA51"/>
  <c r="AA50"/>
  <c r="AA49"/>
  <c r="AA48"/>
  <c r="AA47"/>
  <c r="AA43"/>
  <c r="AA42"/>
  <c r="AA41"/>
  <c r="AA40"/>
  <c r="AA39"/>
  <c r="AA26"/>
  <c r="AA27"/>
  <c r="AA28"/>
  <c r="AA29"/>
  <c r="AA25"/>
  <c r="AA36"/>
  <c r="AA35"/>
  <c r="AA34"/>
  <c r="AA33"/>
  <c r="AA32"/>
  <c r="Z22"/>
  <c r="Z15"/>
  <c r="Z8"/>
  <c r="T22"/>
  <c r="T15"/>
  <c r="T8"/>
  <c r="AA21"/>
  <c r="AA20"/>
  <c r="AA19"/>
  <c r="AA18"/>
  <c r="AA17"/>
  <c r="AA14"/>
  <c r="AA13"/>
  <c r="AA12"/>
  <c r="AA11"/>
  <c r="AA10"/>
  <c r="AA7"/>
  <c r="AA6"/>
  <c r="AA5"/>
  <c r="AA4"/>
  <c r="AA3"/>
  <c r="O821"/>
  <c r="N821"/>
  <c r="O814"/>
  <c r="N814"/>
  <c r="O807"/>
  <c r="N807"/>
  <c r="O799"/>
  <c r="N799"/>
  <c r="O792"/>
  <c r="N792"/>
  <c r="O785"/>
  <c r="N785"/>
  <c r="O777"/>
  <c r="N777"/>
  <c r="O770"/>
  <c r="N770"/>
  <c r="O763"/>
  <c r="N763"/>
  <c r="O753"/>
  <c r="N753"/>
  <c r="O746"/>
  <c r="N746"/>
  <c r="O739"/>
  <c r="N739"/>
  <c r="O731"/>
  <c r="N731"/>
  <c r="O724"/>
  <c r="N724"/>
  <c r="O717"/>
  <c r="N717"/>
  <c r="O709"/>
  <c r="N709"/>
  <c r="O702"/>
  <c r="N702"/>
  <c r="O695"/>
  <c r="N695"/>
  <c r="O685"/>
  <c r="N685"/>
  <c r="O678"/>
  <c r="N678"/>
  <c r="O671"/>
  <c r="N671"/>
  <c r="O663"/>
  <c r="N663"/>
  <c r="O656"/>
  <c r="N656"/>
  <c r="O649"/>
  <c r="N649"/>
  <c r="O641"/>
  <c r="N641"/>
  <c r="O634"/>
  <c r="N634"/>
  <c r="O627"/>
  <c r="N627"/>
  <c r="O617"/>
  <c r="N617"/>
  <c r="O610"/>
  <c r="N610"/>
  <c r="O603"/>
  <c r="N603"/>
  <c r="O595"/>
  <c r="N595"/>
  <c r="O588"/>
  <c r="N588"/>
  <c r="O581"/>
  <c r="N581"/>
  <c r="O573"/>
  <c r="N573"/>
  <c r="O566"/>
  <c r="N566"/>
  <c r="O559"/>
  <c r="N559"/>
  <c r="O549"/>
  <c r="N549"/>
  <c r="O542"/>
  <c r="N542"/>
  <c r="O535"/>
  <c r="N535"/>
  <c r="O527"/>
  <c r="N527"/>
  <c r="O520"/>
  <c r="N520"/>
  <c r="O513"/>
  <c r="N513"/>
  <c r="O505"/>
  <c r="N505"/>
  <c r="O498"/>
  <c r="N498"/>
  <c r="O491"/>
  <c r="N491"/>
  <c r="O481"/>
  <c r="N481"/>
  <c r="O474"/>
  <c r="N474"/>
  <c r="O467"/>
  <c r="N467"/>
  <c r="O459"/>
  <c r="N459"/>
  <c r="O452"/>
  <c r="N452"/>
  <c r="O445"/>
  <c r="N445"/>
  <c r="O437"/>
  <c r="N437"/>
  <c r="O430"/>
  <c r="N430"/>
  <c r="O423"/>
  <c r="N423"/>
  <c r="O413"/>
  <c r="N413"/>
  <c r="O406"/>
  <c r="N406"/>
  <c r="O399"/>
  <c r="N399"/>
  <c r="O391"/>
  <c r="N391"/>
  <c r="O384"/>
  <c r="N384"/>
  <c r="O377"/>
  <c r="N377"/>
  <c r="O369"/>
  <c r="N369"/>
  <c r="O362"/>
  <c r="N362"/>
  <c r="O355"/>
  <c r="N355"/>
  <c r="O345"/>
  <c r="N345"/>
  <c r="O338"/>
  <c r="N338"/>
  <c r="O331"/>
  <c r="N331"/>
  <c r="O323"/>
  <c r="N323"/>
  <c r="O316"/>
  <c r="N316"/>
  <c r="O309"/>
  <c r="N309"/>
  <c r="O301"/>
  <c r="N301"/>
  <c r="O294"/>
  <c r="N294"/>
  <c r="O287"/>
  <c r="N287"/>
  <c r="O278"/>
  <c r="N278"/>
  <c r="O271"/>
  <c r="N271"/>
  <c r="O264"/>
  <c r="N264"/>
  <c r="O256"/>
  <c r="N256"/>
  <c r="O249"/>
  <c r="N249"/>
  <c r="O242"/>
  <c r="N242"/>
  <c r="O234"/>
  <c r="N234"/>
  <c r="O227"/>
  <c r="N227"/>
  <c r="O220"/>
  <c r="N220"/>
  <c r="O211"/>
  <c r="N211"/>
  <c r="O204"/>
  <c r="N204"/>
  <c r="O197"/>
  <c r="N197"/>
  <c r="O189"/>
  <c r="N189"/>
  <c r="O182"/>
  <c r="N182"/>
  <c r="O175"/>
  <c r="N175"/>
  <c r="O167"/>
  <c r="N167"/>
  <c r="O160"/>
  <c r="N160"/>
  <c r="O153"/>
  <c r="N153"/>
  <c r="O144"/>
  <c r="N144"/>
  <c r="O137"/>
  <c r="N137"/>
  <c r="O130"/>
  <c r="N130"/>
  <c r="O122"/>
  <c r="N122"/>
  <c r="O115"/>
  <c r="N115"/>
  <c r="O108"/>
  <c r="N108"/>
  <c r="O100"/>
  <c r="N100"/>
  <c r="O93"/>
  <c r="O86"/>
  <c r="O66"/>
  <c r="O59"/>
  <c r="O52"/>
  <c r="O44"/>
  <c r="O37"/>
  <c r="O30"/>
  <c r="O22"/>
  <c r="O15"/>
  <c r="O8"/>
  <c r="I821"/>
  <c r="I814"/>
  <c r="I807"/>
  <c r="I799"/>
  <c r="I792"/>
  <c r="I785"/>
  <c r="I777"/>
  <c r="I770"/>
  <c r="I763"/>
  <c r="I753"/>
  <c r="I746"/>
  <c r="I739"/>
  <c r="I731"/>
  <c r="I724"/>
  <c r="I717"/>
  <c r="I709"/>
  <c r="I702"/>
  <c r="I695"/>
  <c r="I685"/>
  <c r="I678"/>
  <c r="I671"/>
  <c r="I663"/>
  <c r="I656"/>
  <c r="I649"/>
  <c r="I641"/>
  <c r="I634"/>
  <c r="I627"/>
  <c r="I617"/>
  <c r="I610"/>
  <c r="I603"/>
  <c r="I595"/>
  <c r="I588"/>
  <c r="I581"/>
  <c r="I573"/>
  <c r="I566"/>
  <c r="I559"/>
  <c r="I549"/>
  <c r="I542"/>
  <c r="I535"/>
  <c r="I527"/>
  <c r="I520"/>
  <c r="I513"/>
  <c r="I505"/>
  <c r="I498"/>
  <c r="I491"/>
  <c r="I481"/>
  <c r="I474"/>
  <c r="I467"/>
  <c r="I459"/>
  <c r="I452"/>
  <c r="I445"/>
  <c r="I437"/>
  <c r="I430"/>
  <c r="I423"/>
  <c r="I413"/>
  <c r="I406"/>
  <c r="I399"/>
  <c r="I391"/>
  <c r="I384"/>
  <c r="I377"/>
  <c r="I369"/>
  <c r="I362"/>
  <c r="I355"/>
  <c r="I345"/>
  <c r="I338"/>
  <c r="I331"/>
  <c r="I323"/>
  <c r="I316"/>
  <c r="I309"/>
  <c r="I301"/>
  <c r="I294"/>
  <c r="I287"/>
  <c r="I278"/>
  <c r="I271"/>
  <c r="I264"/>
  <c r="I256"/>
  <c r="I249"/>
  <c r="I242"/>
  <c r="I234"/>
  <c r="I227"/>
  <c r="I220"/>
  <c r="I211"/>
  <c r="I204"/>
  <c r="I197"/>
  <c r="I189"/>
  <c r="I182"/>
  <c r="I175"/>
  <c r="I167"/>
  <c r="I160"/>
  <c r="I153"/>
  <c r="I144"/>
  <c r="I137"/>
  <c r="I130"/>
  <c r="I122"/>
  <c r="I115"/>
  <c r="I108"/>
  <c r="I100"/>
  <c r="I93"/>
  <c r="I86"/>
  <c r="I66"/>
  <c r="I59"/>
  <c r="I52"/>
  <c r="I44"/>
  <c r="I37"/>
  <c r="I30"/>
  <c r="I22"/>
  <c r="I15"/>
  <c r="I8"/>
  <c r="P813"/>
  <c r="P812"/>
  <c r="P811"/>
  <c r="P810"/>
  <c r="P809"/>
  <c r="P820"/>
  <c r="P819"/>
  <c r="P818"/>
  <c r="P817"/>
  <c r="P816"/>
  <c r="P806"/>
  <c r="P805"/>
  <c r="P804"/>
  <c r="P803"/>
  <c r="P802"/>
  <c r="P791"/>
  <c r="P790"/>
  <c r="P789"/>
  <c r="P788"/>
  <c r="P787"/>
  <c r="P798"/>
  <c r="P797"/>
  <c r="P796"/>
  <c r="P795"/>
  <c r="P794"/>
  <c r="P784"/>
  <c r="P783"/>
  <c r="P782"/>
  <c r="P781"/>
  <c r="P780"/>
  <c r="P769"/>
  <c r="P768"/>
  <c r="P767"/>
  <c r="P766"/>
  <c r="P765"/>
  <c r="P776"/>
  <c r="P775"/>
  <c r="P774"/>
  <c r="P773"/>
  <c r="P772"/>
  <c r="P762"/>
  <c r="P761"/>
  <c r="P760"/>
  <c r="P759"/>
  <c r="P758"/>
  <c r="P745"/>
  <c r="P744"/>
  <c r="P743"/>
  <c r="P742"/>
  <c r="P741"/>
  <c r="P752"/>
  <c r="P751"/>
  <c r="P750"/>
  <c r="P749"/>
  <c r="P748"/>
  <c r="P738"/>
  <c r="P737"/>
  <c r="P736"/>
  <c r="P735"/>
  <c r="P734"/>
  <c r="P723"/>
  <c r="P722"/>
  <c r="P721"/>
  <c r="P720"/>
  <c r="P719"/>
  <c r="P730"/>
  <c r="P729"/>
  <c r="P728"/>
  <c r="P727"/>
  <c r="P726"/>
  <c r="P716"/>
  <c r="P715"/>
  <c r="P714"/>
  <c r="P713"/>
  <c r="P712"/>
  <c r="P701"/>
  <c r="P700"/>
  <c r="P699"/>
  <c r="P698"/>
  <c r="P697"/>
  <c r="P708"/>
  <c r="P707"/>
  <c r="P706"/>
  <c r="P705"/>
  <c r="P704"/>
  <c r="P694"/>
  <c r="P693"/>
  <c r="P692"/>
  <c r="P691"/>
  <c r="P690"/>
  <c r="P677"/>
  <c r="P676"/>
  <c r="P675"/>
  <c r="P674"/>
  <c r="P673"/>
  <c r="P684"/>
  <c r="P683"/>
  <c r="P682"/>
  <c r="P681"/>
  <c r="P680"/>
  <c r="P670"/>
  <c r="P669"/>
  <c r="P668"/>
  <c r="P667"/>
  <c r="P666"/>
  <c r="P655"/>
  <c r="P654"/>
  <c r="P653"/>
  <c r="P652"/>
  <c r="P651"/>
  <c r="P662"/>
  <c r="P661"/>
  <c r="P660"/>
  <c r="P659"/>
  <c r="P658"/>
  <c r="P648"/>
  <c r="P647"/>
  <c r="P646"/>
  <c r="P645"/>
  <c r="P644"/>
  <c r="P633"/>
  <c r="P632"/>
  <c r="P631"/>
  <c r="P630"/>
  <c r="P629"/>
  <c r="P640"/>
  <c r="P639"/>
  <c r="P638"/>
  <c r="P637"/>
  <c r="P636"/>
  <c r="P626"/>
  <c r="P625"/>
  <c r="P624"/>
  <c r="P623"/>
  <c r="P622"/>
  <c r="P609"/>
  <c r="P608"/>
  <c r="P607"/>
  <c r="P606"/>
  <c r="P605"/>
  <c r="P616"/>
  <c r="P615"/>
  <c r="P614"/>
  <c r="P613"/>
  <c r="P612"/>
  <c r="P602"/>
  <c r="P601"/>
  <c r="P600"/>
  <c r="P599"/>
  <c r="P598"/>
  <c r="P587"/>
  <c r="P586"/>
  <c r="P585"/>
  <c r="P584"/>
  <c r="P583"/>
  <c r="P594"/>
  <c r="P593"/>
  <c r="P592"/>
  <c r="P591"/>
  <c r="P590"/>
  <c r="P580"/>
  <c r="P579"/>
  <c r="P578"/>
  <c r="P577"/>
  <c r="P576"/>
  <c r="P565"/>
  <c r="P564"/>
  <c r="P563"/>
  <c r="P562"/>
  <c r="P561"/>
  <c r="P572"/>
  <c r="P571"/>
  <c r="P570"/>
  <c r="P569"/>
  <c r="P568"/>
  <c r="P558"/>
  <c r="P557"/>
  <c r="P556"/>
  <c r="P555"/>
  <c r="P554"/>
  <c r="P541"/>
  <c r="P540"/>
  <c r="P539"/>
  <c r="P538"/>
  <c r="P537"/>
  <c r="P548"/>
  <c r="P547"/>
  <c r="P546"/>
  <c r="P545"/>
  <c r="P544"/>
  <c r="P534"/>
  <c r="P533"/>
  <c r="P532"/>
  <c r="P531"/>
  <c r="P530"/>
  <c r="P519"/>
  <c r="P518"/>
  <c r="P517"/>
  <c r="P516"/>
  <c r="P515"/>
  <c r="P526"/>
  <c r="P525"/>
  <c r="P524"/>
  <c r="P523"/>
  <c r="P522"/>
  <c r="P512"/>
  <c r="P511"/>
  <c r="P510"/>
  <c r="P509"/>
  <c r="P508"/>
  <c r="P497"/>
  <c r="P496"/>
  <c r="P495"/>
  <c r="P494"/>
  <c r="P493"/>
  <c r="P504"/>
  <c r="P503"/>
  <c r="P502"/>
  <c r="P501"/>
  <c r="P500"/>
  <c r="P490"/>
  <c r="P489"/>
  <c r="P488"/>
  <c r="P487"/>
  <c r="P486"/>
  <c r="P473"/>
  <c r="P472"/>
  <c r="P471"/>
  <c r="P470"/>
  <c r="P469"/>
  <c r="P480"/>
  <c r="P479"/>
  <c r="P478"/>
  <c r="P477"/>
  <c r="P476"/>
  <c r="P466"/>
  <c r="P465"/>
  <c r="P464"/>
  <c r="P463"/>
  <c r="P462"/>
  <c r="P451"/>
  <c r="P450"/>
  <c r="P449"/>
  <c r="P448"/>
  <c r="P447"/>
  <c r="P458"/>
  <c r="P457"/>
  <c r="P456"/>
  <c r="P455"/>
  <c r="P454"/>
  <c r="P444"/>
  <c r="P443"/>
  <c r="P442"/>
  <c r="P441"/>
  <c r="P440"/>
  <c r="P429"/>
  <c r="P428"/>
  <c r="P427"/>
  <c r="P426"/>
  <c r="P425"/>
  <c r="P436"/>
  <c r="P435"/>
  <c r="P434"/>
  <c r="P433"/>
  <c r="P432"/>
  <c r="P422"/>
  <c r="P421"/>
  <c r="P420"/>
  <c r="P419"/>
  <c r="P418"/>
  <c r="P405"/>
  <c r="P404"/>
  <c r="P403"/>
  <c r="P402"/>
  <c r="P401"/>
  <c r="P412"/>
  <c r="P411"/>
  <c r="P410"/>
  <c r="P409"/>
  <c r="P408"/>
  <c r="P398"/>
  <c r="P397"/>
  <c r="P396"/>
  <c r="P395"/>
  <c r="P394"/>
  <c r="P383"/>
  <c r="P382"/>
  <c r="P381"/>
  <c r="P380"/>
  <c r="P379"/>
  <c r="P390"/>
  <c r="P389"/>
  <c r="P388"/>
  <c r="P387"/>
  <c r="P386"/>
  <c r="P376"/>
  <c r="P375"/>
  <c r="P374"/>
  <c r="P373"/>
  <c r="P372"/>
  <c r="P361"/>
  <c r="P360"/>
  <c r="P359"/>
  <c r="P358"/>
  <c r="P357"/>
  <c r="P368"/>
  <c r="P367"/>
  <c r="P366"/>
  <c r="P365"/>
  <c r="P364"/>
  <c r="P354"/>
  <c r="P353"/>
  <c r="P352"/>
  <c r="P351"/>
  <c r="P350"/>
  <c r="P337"/>
  <c r="P336"/>
  <c r="P335"/>
  <c r="P334"/>
  <c r="P333"/>
  <c r="P344"/>
  <c r="P343"/>
  <c r="P342"/>
  <c r="P341"/>
  <c r="P340"/>
  <c r="P330"/>
  <c r="P329"/>
  <c r="P328"/>
  <c r="P327"/>
  <c r="P326"/>
  <c r="P315"/>
  <c r="P314"/>
  <c r="P313"/>
  <c r="P312"/>
  <c r="P311"/>
  <c r="P322"/>
  <c r="P321"/>
  <c r="P320"/>
  <c r="P319"/>
  <c r="P318"/>
  <c r="P308"/>
  <c r="P307"/>
  <c r="P306"/>
  <c r="P305"/>
  <c r="P304"/>
  <c r="P293"/>
  <c r="P292"/>
  <c r="P291"/>
  <c r="P290"/>
  <c r="P289"/>
  <c r="P300"/>
  <c r="P299"/>
  <c r="P298"/>
  <c r="P297"/>
  <c r="P296"/>
  <c r="P286"/>
  <c r="P285"/>
  <c r="P284"/>
  <c r="P283"/>
  <c r="P282"/>
  <c r="P270"/>
  <c r="P269"/>
  <c r="P268"/>
  <c r="P267"/>
  <c r="P266"/>
  <c r="P277"/>
  <c r="P276"/>
  <c r="P275"/>
  <c r="P274"/>
  <c r="P273"/>
  <c r="P263"/>
  <c r="P262"/>
  <c r="P261"/>
  <c r="P260"/>
  <c r="P259"/>
  <c r="P248"/>
  <c r="P247"/>
  <c r="P246"/>
  <c r="P245"/>
  <c r="P244"/>
  <c r="P255"/>
  <c r="P254"/>
  <c r="P253"/>
  <c r="P252"/>
  <c r="P251"/>
  <c r="P241"/>
  <c r="P240"/>
  <c r="P239"/>
  <c r="P238"/>
  <c r="P237"/>
  <c r="P226"/>
  <c r="P225"/>
  <c r="P224"/>
  <c r="P223"/>
  <c r="P222"/>
  <c r="P233"/>
  <c r="P232"/>
  <c r="P231"/>
  <c r="P230"/>
  <c r="P229"/>
  <c r="P219"/>
  <c r="P218"/>
  <c r="P217"/>
  <c r="P216"/>
  <c r="P215"/>
  <c r="P203"/>
  <c r="P202"/>
  <c r="P201"/>
  <c r="P200"/>
  <c r="P199"/>
  <c r="P210"/>
  <c r="P209"/>
  <c r="P208"/>
  <c r="P207"/>
  <c r="P206"/>
  <c r="P196"/>
  <c r="P195"/>
  <c r="P194"/>
  <c r="P193"/>
  <c r="P192"/>
  <c r="P181"/>
  <c r="P180"/>
  <c r="P179"/>
  <c r="P178"/>
  <c r="P177"/>
  <c r="P188"/>
  <c r="P187"/>
  <c r="P186"/>
  <c r="P185"/>
  <c r="P184"/>
  <c r="P174"/>
  <c r="P173"/>
  <c r="P172"/>
  <c r="P171"/>
  <c r="P170"/>
  <c r="P159"/>
  <c r="P158"/>
  <c r="P157"/>
  <c r="P156"/>
  <c r="P155"/>
  <c r="P166"/>
  <c r="P165"/>
  <c r="P164"/>
  <c r="P163"/>
  <c r="P162"/>
  <c r="P152"/>
  <c r="P151"/>
  <c r="P150"/>
  <c r="P149"/>
  <c r="P148"/>
  <c r="P136"/>
  <c r="P135"/>
  <c r="P134"/>
  <c r="P133"/>
  <c r="P132"/>
  <c r="P143"/>
  <c r="P142"/>
  <c r="P141"/>
  <c r="P140"/>
  <c r="P139"/>
  <c r="P129"/>
  <c r="P128"/>
  <c r="P127"/>
  <c r="P126"/>
  <c r="P125"/>
  <c r="P114"/>
  <c r="P113"/>
  <c r="P112"/>
  <c r="P111"/>
  <c r="P110"/>
  <c r="P121"/>
  <c r="P120"/>
  <c r="P119"/>
  <c r="P118"/>
  <c r="P117"/>
  <c r="P107"/>
  <c r="P106"/>
  <c r="P105"/>
  <c r="P104"/>
  <c r="P103"/>
  <c r="P92"/>
  <c r="P91"/>
  <c r="P90"/>
  <c r="P89"/>
  <c r="P88"/>
  <c r="P99"/>
  <c r="P98"/>
  <c r="P97"/>
  <c r="P96"/>
  <c r="P95"/>
  <c r="P85"/>
  <c r="P84"/>
  <c r="P83"/>
  <c r="P82"/>
  <c r="P81"/>
  <c r="P58"/>
  <c r="P57"/>
  <c r="P56"/>
  <c r="P55"/>
  <c r="P54"/>
  <c r="P65"/>
  <c r="P64"/>
  <c r="P63"/>
  <c r="P62"/>
  <c r="P61"/>
  <c r="P51"/>
  <c r="P50"/>
  <c r="P49"/>
  <c r="P48"/>
  <c r="P47"/>
  <c r="P36"/>
  <c r="P35"/>
  <c r="P34"/>
  <c r="P33"/>
  <c r="P32"/>
  <c r="P43"/>
  <c r="P42"/>
  <c r="P41"/>
  <c r="P40"/>
  <c r="P39"/>
  <c r="P29"/>
  <c r="P28"/>
  <c r="P27"/>
  <c r="P26"/>
  <c r="P25"/>
  <c r="P14"/>
  <c r="P13"/>
  <c r="P12"/>
  <c r="P11"/>
  <c r="P10"/>
  <c r="P21"/>
  <c r="P20"/>
  <c r="P19"/>
  <c r="P18"/>
  <c r="P17"/>
  <c r="P7"/>
  <c r="P6"/>
  <c r="P5"/>
  <c r="P4"/>
  <c r="P3"/>
</calcChain>
</file>

<file path=xl/sharedStrings.xml><?xml version="1.0" encoding="utf-8"?>
<sst xmlns="http://schemas.openxmlformats.org/spreadsheetml/2006/main" count="7999" uniqueCount="61">
  <si>
    <t>Elem/Middle/High</t>
  </si>
  <si>
    <t>Gender</t>
  </si>
  <si>
    <t>Free and Reduced</t>
  </si>
  <si>
    <t>IEP (General)</t>
  </si>
  <si>
    <t>Academic Year</t>
  </si>
  <si>
    <t>Subject Name</t>
  </si>
  <si>
    <t>Avg Scale Score</t>
  </si>
  <si>
    <t>Standard Deviation Scale Score</t>
  </si>
  <si>
    <t>Median Growth Percentile</t>
  </si>
  <si>
    <t>Percent Unsatisfactory</t>
  </si>
  <si>
    <t>Percent Proficient</t>
  </si>
  <si>
    <t>Percent Advanced</t>
  </si>
  <si>
    <t>Math</t>
  </si>
  <si>
    <t>E</t>
  </si>
  <si>
    <t>Female</t>
  </si>
  <si>
    <t>Not IEP</t>
  </si>
  <si>
    <t>IEP</t>
  </si>
  <si>
    <t>Male</t>
  </si>
  <si>
    <t>H</t>
  </si>
  <si>
    <t>M</t>
  </si>
  <si>
    <t>Reading</t>
  </si>
  <si>
    <t>Writing</t>
  </si>
  <si>
    <t>Percent Prof &amp; Adv</t>
  </si>
  <si>
    <t>Effect Size</t>
  </si>
  <si>
    <t>Effect Size (09-13)</t>
  </si>
  <si>
    <t>Percent Partial Proficient</t>
  </si>
  <si>
    <t>GT (General)</t>
  </si>
  <si>
    <t>F&amp;R Eligible</t>
  </si>
  <si>
    <t>Not F&amp;R Eligible</t>
  </si>
  <si>
    <t>GT</t>
  </si>
  <si>
    <t>Not GT</t>
  </si>
  <si>
    <t>Jeffco Results</t>
  </si>
  <si>
    <t>Cherry Creek Results</t>
  </si>
  <si>
    <t>Boulder Results</t>
  </si>
  <si>
    <t>Chng 09:13</t>
  </si>
  <si>
    <t>Number of Students</t>
  </si>
  <si>
    <t>Jeffco</t>
  </si>
  <si>
    <t>Cherry Creek</t>
  </si>
  <si>
    <t>Boulder</t>
  </si>
  <si>
    <t>Total Free and Reduced</t>
  </si>
  <si>
    <t>Total IEP</t>
  </si>
  <si>
    <t>Total GT</t>
  </si>
  <si>
    <t>Total None of These</t>
  </si>
  <si>
    <t>Memo Items (includes some double counting)</t>
  </si>
  <si>
    <t>Total</t>
  </si>
  <si>
    <t>All data are percentage of TCAP test population</t>
  </si>
  <si>
    <t>-</t>
  </si>
  <si>
    <t>These 16 groups are based on four criteria: gender, eligibility for free and reduced meals, possession of an IEP, and possession of an ALP (i.e., gifted).</t>
  </si>
  <si>
    <t>This workbook is a companion to the workbook with high school analyses</t>
  </si>
  <si>
    <t>These district level analyses start with basic demographic and per pupil spending data, then move on to achievement over the past five years for different student groups.</t>
  </si>
  <si>
    <t>Percentage of Total TCAP Population (GR 3-10)</t>
  </si>
  <si>
    <t>Comparative Per Pupil Spending Data in FY 2011</t>
    <phoneticPr fontId="2" type="noConversion"/>
  </si>
  <si>
    <t>From US Census Public Elementary-Secondary Education Finance Data Report released May 21, 2013</t>
    <phoneticPr fontId="2" type="noConversion"/>
  </si>
  <si>
    <t>Boulder Valley</t>
    <phoneticPr fontId="2" type="noConversion"/>
  </si>
  <si>
    <t>Cherry Creek</t>
    <phoneticPr fontId="2" type="noConversion"/>
  </si>
  <si>
    <t>Jeffco</t>
    <phoneticPr fontId="2" type="noConversion"/>
  </si>
  <si>
    <t>Per Pupil Spending on Instruction</t>
    <phoneticPr fontId="2" type="noConversion"/>
  </si>
  <si>
    <t>Per Pupil Spending on Student Support</t>
    <phoneticPr fontId="2" type="noConversion"/>
  </si>
  <si>
    <t>Per Pupil Spending on Instructional Staff Support</t>
    <phoneticPr fontId="2" type="noConversion"/>
  </si>
  <si>
    <t>Per Pupil Spending on General and School Administration</t>
    <phoneticPr fontId="2" type="noConversion"/>
  </si>
  <si>
    <t>Note: Differences in funding levels suggest that districts also differ in their underlying strategies for helping students to advance along the novice to expert spectrum.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</si>
</sst>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64" formatCode="#0"/>
    <numFmt numFmtId="165" formatCode="#,##0.0"/>
    <numFmt numFmtId="166" formatCode="0.0%"/>
    <numFmt numFmtId="167" formatCode="_(&quot;$&quot;* #,##0_);_(&quot;$&quot;* \(#,##0\);_(&quot;$&quot;* &quot;-&quot;??_);_(@_)"/>
  </numFmts>
  <fonts count="15">
    <font>
      <sz val="10"/>
      <color theme="1"/>
      <name val="Tahoma"/>
      <family val="2"/>
    </font>
    <font>
      <sz val="10"/>
      <color theme="1"/>
      <name val="Tahoma"/>
      <family val="2"/>
    </font>
    <font>
      <sz val="12"/>
      <color theme="1"/>
      <name val="Andale WT"/>
      <family val="2"/>
    </font>
    <font>
      <sz val="12"/>
      <color theme="1"/>
      <name val="Tahoma"/>
      <family val="2"/>
    </font>
    <font>
      <i/>
      <sz val="12"/>
      <color theme="1"/>
      <name val="Andale WT"/>
    </font>
    <font>
      <sz val="11"/>
      <color theme="1"/>
      <name val="Andale WT"/>
      <family val="2"/>
    </font>
    <font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i/>
      <sz val="12"/>
      <color theme="1"/>
      <name val="Tahoma"/>
      <family val="2"/>
    </font>
    <font>
      <i/>
      <sz val="10"/>
      <color theme="1"/>
      <name val="Tahoma"/>
      <family val="2"/>
    </font>
    <font>
      <i/>
      <sz val="12"/>
      <name val="Andale WT"/>
    </font>
    <font>
      <u/>
      <sz val="12"/>
      <color theme="1"/>
      <name val="Andale WT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70C0"/>
        <bgColor indexed="64"/>
      </patternFill>
    </fill>
  </fills>
  <borders count="17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 style="medium">
        <color rgb="FF608BB4"/>
      </top>
      <bottom style="medium">
        <color rgb="FFCCCCCC"/>
      </bottom>
      <diagonal/>
    </border>
    <border>
      <left/>
      <right/>
      <top style="medium">
        <color rgb="FF608BB4"/>
      </top>
      <bottom style="medium">
        <color rgb="FFCCCCCC"/>
      </bottom>
      <diagonal/>
    </border>
    <border>
      <left/>
      <right style="medium">
        <color rgb="FFCCCCCC"/>
      </right>
      <top style="medium">
        <color rgb="FF608BB4"/>
      </top>
      <bottom style="medium">
        <color rgb="FFCCCCCC"/>
      </bottom>
      <diagonal/>
    </border>
    <border>
      <left style="medium">
        <color rgb="FFCCCCCC"/>
      </left>
      <right/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/>
    <xf numFmtId="0" fontId="3" fillId="0" borderId="0" xfId="0" applyFont="1" applyAlignment="1">
      <alignment wrapText="1"/>
    </xf>
    <xf numFmtId="16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vertical="top"/>
    </xf>
    <xf numFmtId="0" fontId="2" fillId="0" borderId="2" xfId="0" applyFont="1" applyBorder="1" applyAlignment="1">
      <alignment horizontal="right" vertical="top"/>
    </xf>
    <xf numFmtId="3" fontId="2" fillId="0" borderId="2" xfId="0" applyNumberFormat="1" applyFont="1" applyBorder="1" applyAlignment="1">
      <alignment horizontal="right" vertical="top"/>
    </xf>
    <xf numFmtId="0" fontId="3" fillId="0" borderId="0" xfId="0" applyFont="1"/>
    <xf numFmtId="4" fontId="2" fillId="0" borderId="2" xfId="0" applyNumberFormat="1" applyFont="1" applyBorder="1" applyAlignment="1">
      <alignment horizontal="right" vertical="top"/>
    </xf>
    <xf numFmtId="165" fontId="2" fillId="0" borderId="2" xfId="0" applyNumberFormat="1" applyFont="1" applyBorder="1" applyAlignment="1">
      <alignment horizontal="right" vertical="top"/>
    </xf>
    <xf numFmtId="164" fontId="2" fillId="4" borderId="2" xfId="0" applyNumberFormat="1" applyFont="1" applyFill="1" applyBorder="1" applyAlignment="1">
      <alignment horizontal="center" vertical="top"/>
    </xf>
    <xf numFmtId="0" fontId="2" fillId="4" borderId="2" xfId="0" applyFont="1" applyFill="1" applyBorder="1" applyAlignment="1">
      <alignment vertical="top"/>
    </xf>
    <xf numFmtId="3" fontId="2" fillId="4" borderId="2" xfId="0" applyNumberFormat="1" applyFont="1" applyFill="1" applyBorder="1" applyAlignment="1">
      <alignment horizontal="right" vertical="top"/>
    </xf>
    <xf numFmtId="4" fontId="2" fillId="4" borderId="2" xfId="0" applyNumberFormat="1" applyFont="1" applyFill="1" applyBorder="1" applyAlignment="1">
      <alignment horizontal="right" vertical="top"/>
    </xf>
    <xf numFmtId="165" fontId="2" fillId="4" borderId="2" xfId="0" applyNumberFormat="1" applyFont="1" applyFill="1" applyBorder="1" applyAlignment="1">
      <alignment horizontal="right" vertical="top"/>
    </xf>
    <xf numFmtId="0" fontId="3" fillId="4" borderId="0" xfId="0" applyFont="1" applyFill="1"/>
    <xf numFmtId="164" fontId="2" fillId="3" borderId="2" xfId="0" applyNumberFormat="1" applyFont="1" applyFill="1" applyBorder="1" applyAlignment="1">
      <alignment horizontal="center" vertical="top"/>
    </xf>
    <xf numFmtId="0" fontId="2" fillId="3" borderId="2" xfId="0" applyFont="1" applyFill="1" applyBorder="1" applyAlignment="1">
      <alignment vertical="top"/>
    </xf>
    <xf numFmtId="3" fontId="2" fillId="3" borderId="2" xfId="0" applyNumberFormat="1" applyFont="1" applyFill="1" applyBorder="1" applyAlignment="1">
      <alignment horizontal="right" vertical="top"/>
    </xf>
    <xf numFmtId="4" fontId="2" fillId="3" borderId="2" xfId="0" applyNumberFormat="1" applyFont="1" applyFill="1" applyBorder="1" applyAlignment="1">
      <alignment horizontal="right" vertical="top"/>
    </xf>
    <xf numFmtId="165" fontId="2" fillId="3" borderId="2" xfId="0" applyNumberFormat="1" applyFont="1" applyFill="1" applyBorder="1" applyAlignment="1">
      <alignment horizontal="right" vertical="top"/>
    </xf>
    <xf numFmtId="0" fontId="3" fillId="3" borderId="0" xfId="0" applyFont="1" applyFill="1"/>
    <xf numFmtId="0" fontId="3" fillId="0" borderId="2" xfId="0" applyFont="1" applyBorder="1"/>
    <xf numFmtId="0" fontId="2" fillId="4" borderId="2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vertical="top"/>
    </xf>
    <xf numFmtId="3" fontId="4" fillId="5" borderId="4" xfId="0" applyNumberFormat="1" applyFont="1" applyFill="1" applyBorder="1" applyAlignment="1">
      <alignment horizontal="right" vertical="top"/>
    </xf>
    <xf numFmtId="4" fontId="2" fillId="0" borderId="5" xfId="0" applyNumberFormat="1" applyFont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4" fontId="2" fillId="0" borderId="7" xfId="0" applyNumberFormat="1" applyFont="1" applyBorder="1" applyAlignment="1">
      <alignment horizontal="right" vertical="top"/>
    </xf>
    <xf numFmtId="4" fontId="4" fillId="5" borderId="3" xfId="0" applyNumberFormat="1" applyFont="1" applyFill="1" applyBorder="1" applyAlignment="1">
      <alignment horizontal="right" vertical="top"/>
    </xf>
    <xf numFmtId="164" fontId="2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vertical="top"/>
    </xf>
    <xf numFmtId="4" fontId="2" fillId="0" borderId="0" xfId="0" applyNumberFormat="1" applyFont="1" applyBorder="1" applyAlignment="1">
      <alignment horizontal="right" vertical="top"/>
    </xf>
    <xf numFmtId="3" fontId="2" fillId="0" borderId="0" xfId="0" applyNumberFormat="1" applyFont="1" applyBorder="1" applyAlignment="1">
      <alignment horizontal="right" vertical="top"/>
    </xf>
    <xf numFmtId="165" fontId="2" fillId="0" borderId="0" xfId="0" applyNumberFormat="1" applyFont="1" applyBorder="1" applyAlignment="1">
      <alignment horizontal="right" vertical="top"/>
    </xf>
    <xf numFmtId="4" fontId="4" fillId="6" borderId="3" xfId="0" applyNumberFormat="1" applyFont="1" applyFill="1" applyBorder="1" applyAlignment="1">
      <alignment horizontal="right" vertical="top"/>
    </xf>
    <xf numFmtId="4" fontId="4" fillId="10" borderId="3" xfId="0" applyNumberFormat="1" applyFont="1" applyFill="1" applyBorder="1" applyAlignment="1">
      <alignment horizontal="right" vertical="top"/>
    </xf>
    <xf numFmtId="165" fontId="4" fillId="5" borderId="4" xfId="0" applyNumberFormat="1" applyFont="1" applyFill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165" fontId="2" fillId="0" borderId="7" xfId="0" applyNumberFormat="1" applyFont="1" applyBorder="1" applyAlignment="1">
      <alignment horizontal="right" vertical="top"/>
    </xf>
    <xf numFmtId="165" fontId="4" fillId="5" borderId="3" xfId="0" applyNumberFormat="1" applyFont="1" applyFill="1" applyBorder="1" applyAlignment="1">
      <alignment horizontal="right" vertical="top"/>
    </xf>
    <xf numFmtId="3" fontId="2" fillId="0" borderId="5" xfId="0" applyNumberFormat="1" applyFont="1" applyBorder="1" applyAlignment="1">
      <alignment horizontal="right" vertical="top"/>
    </xf>
    <xf numFmtId="0" fontId="6" fillId="5" borderId="0" xfId="0" applyFont="1" applyFill="1"/>
    <xf numFmtId="0" fontId="7" fillId="0" borderId="0" xfId="0" applyFont="1"/>
    <xf numFmtId="0" fontId="8" fillId="0" borderId="0" xfId="0" applyFont="1"/>
    <xf numFmtId="0" fontId="4" fillId="0" borderId="2" xfId="0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4" fillId="0" borderId="13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0" fontId="0" fillId="0" borderId="11" xfId="0" applyBorder="1"/>
    <xf numFmtId="0" fontId="0" fillId="0" borderId="14" xfId="0" applyBorder="1"/>
    <xf numFmtId="0" fontId="4" fillId="5" borderId="2" xfId="0" applyFont="1" applyFill="1" applyBorder="1" applyAlignment="1">
      <alignment vertical="top"/>
    </xf>
    <xf numFmtId="0" fontId="0" fillId="5" borderId="0" xfId="0" applyFill="1"/>
    <xf numFmtId="0" fontId="9" fillId="0" borderId="0" xfId="0" applyFont="1"/>
    <xf numFmtId="165" fontId="4" fillId="6" borderId="3" xfId="0" applyNumberFormat="1" applyFont="1" applyFill="1" applyBorder="1" applyAlignment="1">
      <alignment horizontal="right" vertical="top"/>
    </xf>
    <xf numFmtId="165" fontId="4" fillId="9" borderId="3" xfId="0" applyNumberFormat="1" applyFont="1" applyFill="1" applyBorder="1" applyAlignment="1">
      <alignment horizontal="right" vertical="top"/>
    </xf>
    <xf numFmtId="165" fontId="4" fillId="10" borderId="3" xfId="0" applyNumberFormat="1" applyFont="1" applyFill="1" applyBorder="1" applyAlignment="1">
      <alignment horizontal="right" vertical="top"/>
    </xf>
    <xf numFmtId="165" fontId="4" fillId="0" borderId="3" xfId="0" applyNumberFormat="1" applyFont="1" applyFill="1" applyBorder="1" applyAlignment="1">
      <alignment horizontal="right" vertical="top"/>
    </xf>
    <xf numFmtId="4" fontId="10" fillId="10" borderId="3" xfId="0" applyNumberFormat="1" applyFont="1" applyFill="1" applyBorder="1" applyAlignment="1">
      <alignment horizontal="right" vertical="top"/>
    </xf>
    <xf numFmtId="166" fontId="3" fillId="0" borderId="0" xfId="1" applyNumberFormat="1" applyFont="1"/>
    <xf numFmtId="166" fontId="3" fillId="0" borderId="15" xfId="0" applyNumberFormat="1" applyFont="1" applyBorder="1"/>
    <xf numFmtId="9" fontId="3" fillId="0" borderId="0" xfId="1" applyFont="1"/>
    <xf numFmtId="9" fontId="3" fillId="0" borderId="0" xfId="0" applyNumberFormat="1" applyFont="1"/>
    <xf numFmtId="0" fontId="4" fillId="7" borderId="8" xfId="0" applyFont="1" applyFill="1" applyBorder="1" applyAlignment="1">
      <alignment horizontal="center" vertical="top"/>
    </xf>
    <xf numFmtId="0" fontId="4" fillId="7" borderId="9" xfId="0" applyFont="1" applyFill="1" applyBorder="1" applyAlignment="1">
      <alignment horizontal="center" vertical="top"/>
    </xf>
    <xf numFmtId="0" fontId="4" fillId="8" borderId="8" xfId="0" applyFont="1" applyFill="1" applyBorder="1" applyAlignment="1">
      <alignment horizontal="center" vertical="top"/>
    </xf>
    <xf numFmtId="0" fontId="4" fillId="8" borderId="9" xfId="0" applyFont="1" applyFill="1" applyBorder="1" applyAlignment="1">
      <alignment horizontal="center" vertical="top"/>
    </xf>
    <xf numFmtId="0" fontId="4" fillId="11" borderId="8" xfId="0" applyFont="1" applyFill="1" applyBorder="1" applyAlignment="1">
      <alignment horizontal="center" vertical="top"/>
    </xf>
    <xf numFmtId="0" fontId="4" fillId="11" borderId="9" xfId="0" applyFont="1" applyFill="1" applyBorder="1" applyAlignment="1">
      <alignment horizontal="center" vertical="top"/>
    </xf>
    <xf numFmtId="0" fontId="4" fillId="7" borderId="10" xfId="0" applyFont="1" applyFill="1" applyBorder="1" applyAlignment="1">
      <alignment horizontal="center" vertical="top"/>
    </xf>
    <xf numFmtId="0" fontId="4" fillId="8" borderId="10" xfId="0" applyFont="1" applyFill="1" applyBorder="1" applyAlignment="1">
      <alignment horizontal="center" vertical="top"/>
    </xf>
    <xf numFmtId="0" fontId="4" fillId="11" borderId="10" xfId="0" applyFont="1" applyFill="1" applyBorder="1" applyAlignment="1">
      <alignment horizontal="center" vertical="top"/>
    </xf>
    <xf numFmtId="165" fontId="11" fillId="0" borderId="2" xfId="0" applyNumberFormat="1" applyFont="1" applyBorder="1" applyAlignment="1">
      <alignment horizontal="right" vertical="top"/>
    </xf>
    <xf numFmtId="3" fontId="4" fillId="5" borderId="3" xfId="0" applyNumberFormat="1" applyFont="1" applyFill="1" applyBorder="1" applyAlignment="1">
      <alignment horizontal="right" vertical="top"/>
    </xf>
    <xf numFmtId="3" fontId="4" fillId="6" borderId="3" xfId="0" applyNumberFormat="1" applyFont="1" applyFill="1" applyBorder="1" applyAlignment="1">
      <alignment horizontal="right" vertical="top"/>
    </xf>
    <xf numFmtId="3" fontId="4" fillId="10" borderId="3" xfId="0" applyNumberFormat="1" applyFont="1" applyFill="1" applyBorder="1" applyAlignment="1">
      <alignment horizontal="right" vertical="top"/>
    </xf>
    <xf numFmtId="165" fontId="10" fillId="10" borderId="3" xfId="0" applyNumberFormat="1" applyFont="1" applyFill="1" applyBorder="1" applyAlignment="1">
      <alignment horizontal="right" vertical="top"/>
    </xf>
    <xf numFmtId="0" fontId="2" fillId="0" borderId="2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3" fillId="0" borderId="0" xfId="0" applyFont="1" applyFill="1"/>
    <xf numFmtId="0" fontId="12" fillId="0" borderId="0" xfId="0" applyFont="1"/>
    <xf numFmtId="0" fontId="13" fillId="0" borderId="0" xfId="0" applyFont="1"/>
    <xf numFmtId="0" fontId="14" fillId="0" borderId="16" xfId="0" applyFont="1" applyBorder="1" applyAlignment="1">
      <alignment horizontal="right"/>
    </xf>
    <xf numFmtId="0" fontId="13" fillId="0" borderId="0" xfId="0" applyFont="1" applyAlignment="1">
      <alignment horizontal="right"/>
    </xf>
    <xf numFmtId="167" fontId="13" fillId="0" borderId="0" xfId="2" applyNumberFormat="1" applyFont="1"/>
    <xf numFmtId="167" fontId="13" fillId="0" borderId="0" xfId="0" applyNumberFormat="1" applyFont="1"/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FF505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60</xdr:row>
      <xdr:rowOff>0</xdr:rowOff>
    </xdr:to>
    <xdr:pic>
      <xdr:nvPicPr>
        <xdr:cNvPr id="2" name="Picture 1" descr="Introduction5_Page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12</xdr:col>
      <xdr:colOff>457200</xdr:colOff>
      <xdr:row>122</xdr:row>
      <xdr:rowOff>0</xdr:rowOff>
    </xdr:to>
    <xdr:pic>
      <xdr:nvPicPr>
        <xdr:cNvPr id="3" name="Picture 2" descr="Introduction5_Page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39368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60</xdr:row>
      <xdr:rowOff>0</xdr:rowOff>
    </xdr:to>
    <xdr:pic>
      <xdr:nvPicPr>
        <xdr:cNvPr id="2" name="Picture 1" descr="Note on Metrics4_Page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12</xdr:col>
      <xdr:colOff>457200</xdr:colOff>
      <xdr:row>122</xdr:row>
      <xdr:rowOff>0</xdr:rowOff>
    </xdr:to>
    <xdr:pic>
      <xdr:nvPicPr>
        <xdr:cNvPr id="3" name="Picture 2" descr="Note on Metrics4_Page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39368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12</xdr:col>
      <xdr:colOff>457200</xdr:colOff>
      <xdr:row>184</xdr:row>
      <xdr:rowOff>0</xdr:rowOff>
    </xdr:to>
    <xdr:pic>
      <xdr:nvPicPr>
        <xdr:cNvPr id="4" name="Picture 3" descr="Note on Metrics4_Page_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078736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63" sqref="A63"/>
    </sheetView>
  </sheetViews>
  <sheetFormatPr defaultRowHeight="13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08" topLeftCell="A3"/>
      <selection activeCell="AI66" sqref="AI66"/>
      <selection pane="bottomLeft" activeCell="A33" sqref="A33"/>
    </sheetView>
  </sheetViews>
  <sheetFormatPr defaultRowHeight="13.2"/>
  <cols>
    <col min="5" max="5" width="17.77734375" bestFit="1" customWidth="1"/>
    <col min="7" max="7" width="12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28</v>
      </c>
      <c r="F3" s="4" t="s">
        <v>29</v>
      </c>
      <c r="G3" s="4" t="s">
        <v>15</v>
      </c>
      <c r="H3" s="6">
        <v>864</v>
      </c>
      <c r="I3" s="8">
        <v>604.20949074074099</v>
      </c>
      <c r="J3" s="8">
        <v>60.064537347635003</v>
      </c>
      <c r="K3" s="6">
        <v>64.000000001000004</v>
      </c>
      <c r="L3" s="9">
        <v>0</v>
      </c>
      <c r="M3" s="9">
        <v>1.2702078521939999</v>
      </c>
      <c r="N3" s="9">
        <v>15.704387990761999</v>
      </c>
      <c r="O3" s="9">
        <v>82.794457274826001</v>
      </c>
      <c r="P3" s="6">
        <f>N3+O3</f>
        <v>98.498845265588002</v>
      </c>
      <c r="S3" s="6">
        <v>357</v>
      </c>
      <c r="T3" s="9">
        <v>631.79831932773095</v>
      </c>
      <c r="U3" s="9">
        <v>60.045429407016002</v>
      </c>
      <c r="V3" s="9">
        <v>71.500000001000004</v>
      </c>
      <c r="W3" s="9">
        <v>0</v>
      </c>
      <c r="X3" s="9">
        <v>0.55865921787700001</v>
      </c>
      <c r="Y3" s="9">
        <v>6.424581005586</v>
      </c>
      <c r="Z3" s="9">
        <v>92.737430167596997</v>
      </c>
      <c r="AA3" s="6">
        <f>Y3+Z3</f>
        <v>99.162011173183004</v>
      </c>
      <c r="AC3" s="6">
        <v>360</v>
      </c>
      <c r="AD3" s="8">
        <v>615.66666666666697</v>
      </c>
      <c r="AE3" s="8">
        <v>66.566489264766005</v>
      </c>
      <c r="AF3" s="6">
        <v>70.000000001000004</v>
      </c>
      <c r="AG3" s="9">
        <v>0</v>
      </c>
      <c r="AH3" s="9">
        <v>0.27777777777700002</v>
      </c>
      <c r="AI3" s="9">
        <v>8.6111111111110006</v>
      </c>
      <c r="AJ3" s="9">
        <v>91.111111111111001</v>
      </c>
      <c r="AK3" s="6">
        <f>AI3+AJ3</f>
        <v>99.722222222222001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28</v>
      </c>
      <c r="F4" s="4" t="s">
        <v>29</v>
      </c>
      <c r="G4" s="4" t="s">
        <v>15</v>
      </c>
      <c r="H4" s="6">
        <v>868</v>
      </c>
      <c r="I4" s="8">
        <v>606.19124423963103</v>
      </c>
      <c r="J4" s="8">
        <v>53.888905473831002</v>
      </c>
      <c r="K4" s="6">
        <v>71.000000001000004</v>
      </c>
      <c r="L4" s="9">
        <v>0</v>
      </c>
      <c r="M4" s="9">
        <v>0.57603686635899998</v>
      </c>
      <c r="N4" s="9">
        <v>13.594470046082</v>
      </c>
      <c r="O4" s="9">
        <v>85.829493087556997</v>
      </c>
      <c r="P4" s="6">
        <f t="shared" ref="P4:P7" si="0">N4+O4</f>
        <v>99.423963133638992</v>
      </c>
      <c r="S4" s="6">
        <v>337</v>
      </c>
      <c r="T4" s="9">
        <v>627.753709198813</v>
      </c>
      <c r="U4" s="9">
        <v>51.708044813194</v>
      </c>
      <c r="V4" s="9">
        <v>66.000000001000004</v>
      </c>
      <c r="W4" s="9">
        <v>0</v>
      </c>
      <c r="X4" s="9">
        <v>0</v>
      </c>
      <c r="Y4" s="9">
        <v>4.7477744807119997</v>
      </c>
      <c r="Z4" s="9">
        <v>95.252225519286995</v>
      </c>
      <c r="AA4" s="6">
        <f t="shared" ref="AA4:AA7" si="1">Y4+Z4</f>
        <v>99.999999999998991</v>
      </c>
      <c r="AC4" s="6">
        <v>367</v>
      </c>
      <c r="AD4" s="8">
        <v>610.57220708446903</v>
      </c>
      <c r="AE4" s="8">
        <v>59.975993296413002</v>
      </c>
      <c r="AF4" s="6">
        <v>70.000000001000004</v>
      </c>
      <c r="AG4" s="9">
        <v>0</v>
      </c>
      <c r="AH4" s="9">
        <v>0.54200542005399999</v>
      </c>
      <c r="AI4" s="9">
        <v>7.5880758807579998</v>
      </c>
      <c r="AJ4" s="9">
        <v>91.327913279132005</v>
      </c>
      <c r="AK4" s="6">
        <f t="shared" ref="AK4:AK7" si="2">AI4+AJ4</f>
        <v>98.915989159890003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28</v>
      </c>
      <c r="F5" s="4" t="s">
        <v>29</v>
      </c>
      <c r="G5" s="4" t="s">
        <v>15</v>
      </c>
      <c r="H5" s="6">
        <v>872</v>
      </c>
      <c r="I5" s="8">
        <v>603.27752293577998</v>
      </c>
      <c r="J5" s="8">
        <v>61.562610727223998</v>
      </c>
      <c r="K5" s="6">
        <v>68.000000001000004</v>
      </c>
      <c r="L5" s="9">
        <v>0.114416475972</v>
      </c>
      <c r="M5" s="9">
        <v>0</v>
      </c>
      <c r="N5" s="9">
        <v>13.615560640731999</v>
      </c>
      <c r="O5" s="9">
        <v>86.041189931350004</v>
      </c>
      <c r="P5" s="6">
        <f t="shared" si="0"/>
        <v>99.656750572082004</v>
      </c>
      <c r="S5" s="6">
        <v>377</v>
      </c>
      <c r="T5" s="9">
        <v>626.56233421750699</v>
      </c>
      <c r="U5" s="9">
        <v>59.894383664388002</v>
      </c>
      <c r="V5" s="9">
        <v>67.000000001000004</v>
      </c>
      <c r="W5" s="9">
        <v>0</v>
      </c>
      <c r="X5" s="9">
        <v>0</v>
      </c>
      <c r="Y5" s="9">
        <v>7.6923076923069997</v>
      </c>
      <c r="Z5" s="9">
        <v>92.307692307691994</v>
      </c>
      <c r="AA5" s="6">
        <f t="shared" si="1"/>
        <v>99.999999999998991</v>
      </c>
      <c r="AC5" s="6">
        <v>405</v>
      </c>
      <c r="AD5" s="8">
        <v>603.48148148148096</v>
      </c>
      <c r="AE5" s="8">
        <v>60.379720693848</v>
      </c>
      <c r="AF5" s="6">
        <v>67.000000001000004</v>
      </c>
      <c r="AG5" s="9">
        <v>0</v>
      </c>
      <c r="AH5" s="9">
        <v>0.246305418719</v>
      </c>
      <c r="AI5" s="9">
        <v>11.083743842363999</v>
      </c>
      <c r="AJ5" s="9">
        <v>88.423645320196997</v>
      </c>
      <c r="AK5" s="6">
        <f t="shared" si="2"/>
        <v>99.507389162560997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28</v>
      </c>
      <c r="F6" s="4" t="s">
        <v>29</v>
      </c>
      <c r="G6" s="4" t="s">
        <v>15</v>
      </c>
      <c r="H6" s="6">
        <v>1183</v>
      </c>
      <c r="I6" s="8">
        <v>595.19864750633997</v>
      </c>
      <c r="J6" s="8">
        <v>59.494730374475999</v>
      </c>
      <c r="K6" s="6">
        <v>67.000000001000004</v>
      </c>
      <c r="L6" s="9">
        <v>8.4104289318E-2</v>
      </c>
      <c r="M6" s="9">
        <v>0.75693860386800005</v>
      </c>
      <c r="N6" s="9">
        <v>15.138772077375</v>
      </c>
      <c r="O6" s="9">
        <v>83.515559293524007</v>
      </c>
      <c r="P6" s="6">
        <f t="shared" si="0"/>
        <v>98.654331370899001</v>
      </c>
      <c r="S6" s="6">
        <v>350</v>
      </c>
      <c r="T6" s="9">
        <v>624.10285714285703</v>
      </c>
      <c r="U6" s="9">
        <v>55.678062975326</v>
      </c>
      <c r="V6" s="9">
        <v>66.500000001000004</v>
      </c>
      <c r="W6" s="9">
        <v>0</v>
      </c>
      <c r="X6" s="9">
        <v>0.28490028490000002</v>
      </c>
      <c r="Y6" s="9">
        <v>4.8433048433039998</v>
      </c>
      <c r="Z6" s="9">
        <v>94.586894586894005</v>
      </c>
      <c r="AA6" s="6">
        <f t="shared" si="1"/>
        <v>99.430199430198002</v>
      </c>
      <c r="AC6" s="6">
        <v>429</v>
      </c>
      <c r="AD6" s="8">
        <v>610.37062937062899</v>
      </c>
      <c r="AE6" s="8">
        <v>63.497738386579002</v>
      </c>
      <c r="AF6" s="6">
        <v>79.000000001000004</v>
      </c>
      <c r="AG6" s="9">
        <v>0</v>
      </c>
      <c r="AH6" s="9">
        <v>0.4662004662</v>
      </c>
      <c r="AI6" s="9">
        <v>8.8578088578079992</v>
      </c>
      <c r="AJ6" s="9">
        <v>90.675990675989993</v>
      </c>
      <c r="AK6" s="6">
        <f t="shared" si="2"/>
        <v>99.533799533797989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28</v>
      </c>
      <c r="F7" s="4" t="s">
        <v>29</v>
      </c>
      <c r="G7" s="4" t="s">
        <v>15</v>
      </c>
      <c r="H7" s="6">
        <v>1287</v>
      </c>
      <c r="I7" s="8">
        <v>597.19269619269596</v>
      </c>
      <c r="J7" s="8">
        <v>61.71683323805</v>
      </c>
      <c r="K7" s="6">
        <v>69.000000001000004</v>
      </c>
      <c r="L7" s="9">
        <v>0</v>
      </c>
      <c r="M7" s="9">
        <v>0.619674670797</v>
      </c>
      <c r="N7" s="9">
        <v>16.111541440743</v>
      </c>
      <c r="O7" s="9">
        <v>82.958946553058993</v>
      </c>
      <c r="P7" s="6">
        <f t="shared" si="0"/>
        <v>99.07048799380199</v>
      </c>
      <c r="S7" s="6">
        <v>340</v>
      </c>
      <c r="T7" s="9">
        <v>627.73529411764696</v>
      </c>
      <c r="U7" s="9">
        <v>55.441701195729998</v>
      </c>
      <c r="V7" s="9">
        <v>74.500000001000004</v>
      </c>
      <c r="W7" s="9">
        <v>0</v>
      </c>
      <c r="X7" s="9">
        <v>0</v>
      </c>
      <c r="Y7" s="9">
        <v>4.1176470588229996</v>
      </c>
      <c r="Z7" s="9">
        <v>95.882352941175995</v>
      </c>
      <c r="AA7" s="6">
        <f t="shared" si="1"/>
        <v>99.999999999998991</v>
      </c>
      <c r="AC7" s="6">
        <v>461</v>
      </c>
      <c r="AD7" s="8">
        <v>607.26898047722295</v>
      </c>
      <c r="AE7" s="8">
        <v>57.552634632036998</v>
      </c>
      <c r="AF7" s="6">
        <v>72.000000001000004</v>
      </c>
      <c r="AG7" s="9">
        <v>0</v>
      </c>
      <c r="AH7" s="9">
        <v>0.21691973969600001</v>
      </c>
      <c r="AI7" s="9">
        <v>8.8937093275480006</v>
      </c>
      <c r="AJ7" s="9">
        <v>90.889370932754005</v>
      </c>
      <c r="AK7" s="6">
        <f t="shared" si="2"/>
        <v>99.783080260302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-0.11369336662139357</v>
      </c>
      <c r="J8" s="8"/>
      <c r="K8" s="6"/>
      <c r="L8" s="9"/>
      <c r="M8" s="38" t="s">
        <v>34</v>
      </c>
      <c r="N8" s="9"/>
      <c r="O8" s="41">
        <f>O7-O3</f>
        <v>0.16448927823299186</v>
      </c>
      <c r="P8" s="6"/>
      <c r="S8" s="43" t="s">
        <v>23</v>
      </c>
      <c r="T8" s="30">
        <f>(T7-T3)/U7</f>
        <v>-7.3284641748996654E-2</v>
      </c>
      <c r="X8" s="38" t="s">
        <v>34</v>
      </c>
      <c r="Z8" s="41">
        <f>Z7-Z3</f>
        <v>3.1449227735789975</v>
      </c>
      <c r="AC8" s="43" t="s">
        <v>23</v>
      </c>
      <c r="AD8" s="30">
        <f>(AD7-AD3)/AE7</f>
        <v>-0.14591314964353339</v>
      </c>
      <c r="AH8" s="38" t="s">
        <v>34</v>
      </c>
      <c r="AI8" s="9"/>
      <c r="AJ8" s="41">
        <f>AJ7-AJ3</f>
        <v>-0.22174017835699544</v>
      </c>
      <c r="AK8" s="6"/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28</v>
      </c>
      <c r="F10" s="4" t="s">
        <v>29</v>
      </c>
      <c r="G10" s="4" t="s">
        <v>15</v>
      </c>
      <c r="H10" s="6">
        <v>822</v>
      </c>
      <c r="I10" s="8">
        <v>643.64720194647202</v>
      </c>
      <c r="J10" s="8">
        <v>41.200287485315997</v>
      </c>
      <c r="K10" s="6">
        <v>56.000000000999997</v>
      </c>
      <c r="L10" s="9">
        <v>0.12165450121599999</v>
      </c>
      <c r="M10" s="9">
        <v>2.554744525547</v>
      </c>
      <c r="N10" s="9">
        <v>20.316301703162999</v>
      </c>
      <c r="O10" s="9">
        <v>77.007299270073005</v>
      </c>
      <c r="P10" s="6">
        <f>N10+O10</f>
        <v>97.323600973236012</v>
      </c>
      <c r="S10" s="6">
        <v>566</v>
      </c>
      <c r="T10" s="9">
        <v>644.74028268551206</v>
      </c>
      <c r="U10" s="9">
        <v>40.797510369008002</v>
      </c>
      <c r="V10" s="9">
        <v>47.000000000999997</v>
      </c>
      <c r="W10" s="9">
        <v>0</v>
      </c>
      <c r="X10" s="9">
        <v>1.2259194395790001</v>
      </c>
      <c r="Y10" s="9">
        <v>17.688266199649</v>
      </c>
      <c r="Z10" s="9">
        <v>80.210157618213003</v>
      </c>
      <c r="AA10" s="6">
        <f>Y10+Z10</f>
        <v>97.89842381786201</v>
      </c>
      <c r="AC10" s="6">
        <v>486</v>
      </c>
      <c r="AD10" s="8">
        <v>654.07201646090505</v>
      </c>
      <c r="AE10" s="8">
        <v>43.206874200681</v>
      </c>
      <c r="AF10" s="6">
        <v>58.500000000999997</v>
      </c>
      <c r="AG10" s="9">
        <v>0</v>
      </c>
      <c r="AH10" s="9">
        <v>1.2345679012340001</v>
      </c>
      <c r="AI10" s="9">
        <v>14.609053497942</v>
      </c>
      <c r="AJ10" s="9">
        <v>84.156378600823004</v>
      </c>
      <c r="AK10" s="6">
        <f>AI10+AJ10</f>
        <v>98.765432098765004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28</v>
      </c>
      <c r="F11" s="4" t="s">
        <v>29</v>
      </c>
      <c r="G11" s="4" t="s">
        <v>15</v>
      </c>
      <c r="H11" s="6">
        <v>850</v>
      </c>
      <c r="I11" s="8">
        <v>643.762352941176</v>
      </c>
      <c r="J11" s="8">
        <v>43.201584559753996</v>
      </c>
      <c r="K11" s="6">
        <v>55.000000000999997</v>
      </c>
      <c r="L11" s="9">
        <v>0</v>
      </c>
      <c r="M11" s="9">
        <v>3.5294117647049998</v>
      </c>
      <c r="N11" s="9">
        <v>20.235294117647001</v>
      </c>
      <c r="O11" s="9">
        <v>76.235294117647001</v>
      </c>
      <c r="P11" s="6">
        <f t="shared" ref="P11:P14" si="3">N11+O11</f>
        <v>96.470588235294002</v>
      </c>
      <c r="S11" s="6">
        <v>616</v>
      </c>
      <c r="T11" s="9">
        <v>647.45292207792204</v>
      </c>
      <c r="U11" s="9">
        <v>46.197607278698001</v>
      </c>
      <c r="V11" s="9">
        <v>52.000000000999997</v>
      </c>
      <c r="W11" s="9">
        <v>0</v>
      </c>
      <c r="X11" s="9">
        <v>1.2903225806450001</v>
      </c>
      <c r="Y11" s="9">
        <v>16.935483870967001</v>
      </c>
      <c r="Z11" s="9">
        <v>81.129032258064001</v>
      </c>
      <c r="AA11" s="6">
        <f t="shared" ref="AA11:AA14" si="4">Y11+Z11</f>
        <v>98.064516129031006</v>
      </c>
      <c r="AC11" s="6">
        <v>515</v>
      </c>
      <c r="AD11" s="8">
        <v>648.18446601941696</v>
      </c>
      <c r="AE11" s="8">
        <v>43.675436198137</v>
      </c>
      <c r="AF11" s="6">
        <v>53.000000000999997</v>
      </c>
      <c r="AG11" s="9">
        <v>0</v>
      </c>
      <c r="AH11" s="9">
        <v>0.57915057915000001</v>
      </c>
      <c r="AI11" s="9">
        <v>15.250965250965001</v>
      </c>
      <c r="AJ11" s="9">
        <v>83.590733590732995</v>
      </c>
      <c r="AK11" s="6">
        <f t="shared" ref="AK11:AK14" si="5">AI11+AJ11</f>
        <v>98.84169884169799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28</v>
      </c>
      <c r="F12" s="4" t="s">
        <v>29</v>
      </c>
      <c r="G12" s="4" t="s">
        <v>15</v>
      </c>
      <c r="H12" s="6">
        <v>836</v>
      </c>
      <c r="I12" s="8">
        <v>648.42822966507197</v>
      </c>
      <c r="J12" s="8">
        <v>41.809443591000999</v>
      </c>
      <c r="K12" s="6">
        <v>52.500000000999997</v>
      </c>
      <c r="L12" s="9">
        <v>0.119189511323</v>
      </c>
      <c r="M12" s="9">
        <v>2.264600715137</v>
      </c>
      <c r="N12" s="9">
        <v>18.235995232419</v>
      </c>
      <c r="O12" s="9">
        <v>79.022646007150996</v>
      </c>
      <c r="P12" s="6">
        <f t="shared" si="3"/>
        <v>97.258641239569997</v>
      </c>
      <c r="S12" s="6">
        <v>658</v>
      </c>
      <c r="T12" s="9">
        <v>652.62310030395099</v>
      </c>
      <c r="U12" s="9">
        <v>48.428587115860999</v>
      </c>
      <c r="V12" s="9">
        <v>51.000000000999997</v>
      </c>
      <c r="W12" s="9">
        <v>0.15174506828500001</v>
      </c>
      <c r="X12" s="9">
        <v>1.517450682852</v>
      </c>
      <c r="Y12" s="9">
        <v>13.808801213960001</v>
      </c>
      <c r="Z12" s="9">
        <v>84.370257966615995</v>
      </c>
      <c r="AA12" s="6">
        <f t="shared" si="4"/>
        <v>98.17905918057599</v>
      </c>
      <c r="AC12" s="6">
        <v>511</v>
      </c>
      <c r="AD12" s="8">
        <v>651.57142857142901</v>
      </c>
      <c r="AE12" s="8">
        <v>47.092298668014998</v>
      </c>
      <c r="AF12" s="6">
        <v>55.000000000999997</v>
      </c>
      <c r="AG12" s="9">
        <v>0.1953125</v>
      </c>
      <c r="AH12" s="9">
        <v>1.3671875</v>
      </c>
      <c r="AI12" s="9">
        <v>14.0625</v>
      </c>
      <c r="AJ12" s="9">
        <v>84.1796875</v>
      </c>
      <c r="AK12" s="6">
        <f t="shared" si="5"/>
        <v>98.2421875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28</v>
      </c>
      <c r="F13" s="4" t="s">
        <v>29</v>
      </c>
      <c r="G13" s="4" t="s">
        <v>15</v>
      </c>
      <c r="H13" s="6">
        <v>846</v>
      </c>
      <c r="I13" s="8">
        <v>657.40307328605195</v>
      </c>
      <c r="J13" s="8">
        <v>41.593973619159001</v>
      </c>
      <c r="K13" s="6">
        <v>59.000000000999997</v>
      </c>
      <c r="L13" s="9">
        <v>0</v>
      </c>
      <c r="M13" s="9">
        <v>1.533018867924</v>
      </c>
      <c r="N13" s="9">
        <v>12.735849056603</v>
      </c>
      <c r="O13" s="9">
        <v>85.495283018866999</v>
      </c>
      <c r="P13" s="6">
        <f t="shared" si="3"/>
        <v>98.231132075470001</v>
      </c>
      <c r="S13" s="6">
        <v>646</v>
      </c>
      <c r="T13" s="9">
        <v>658.49380804953603</v>
      </c>
      <c r="U13" s="9">
        <v>47.546753412298003</v>
      </c>
      <c r="V13" s="9">
        <v>53.000000000999997</v>
      </c>
      <c r="W13" s="9">
        <v>0</v>
      </c>
      <c r="X13" s="9">
        <v>1.378254211332</v>
      </c>
      <c r="Y13" s="9">
        <v>13.169984686064</v>
      </c>
      <c r="Z13" s="9">
        <v>84.379785604899993</v>
      </c>
      <c r="AA13" s="6">
        <f t="shared" si="4"/>
        <v>97.549770290963991</v>
      </c>
      <c r="AC13" s="6">
        <v>536</v>
      </c>
      <c r="AD13" s="8">
        <v>655.02425373134304</v>
      </c>
      <c r="AE13" s="8">
        <v>48.985496321965002</v>
      </c>
      <c r="AF13" s="6">
        <v>58.000000000999997</v>
      </c>
      <c r="AG13" s="9">
        <v>0</v>
      </c>
      <c r="AH13" s="9">
        <v>0.92764378478599996</v>
      </c>
      <c r="AI13" s="9">
        <v>13.914656771799001</v>
      </c>
      <c r="AJ13" s="9">
        <v>84.601113172541005</v>
      </c>
      <c r="AK13" s="6">
        <f t="shared" si="5"/>
        <v>98.515769944340008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28</v>
      </c>
      <c r="F14" s="4" t="s">
        <v>29</v>
      </c>
      <c r="G14" s="4" t="s">
        <v>15</v>
      </c>
      <c r="H14" s="6">
        <v>895</v>
      </c>
      <c r="I14" s="8">
        <v>661.13966480446902</v>
      </c>
      <c r="J14" s="8">
        <v>43.519950192578001</v>
      </c>
      <c r="K14" s="6">
        <v>57.000000000999997</v>
      </c>
      <c r="L14" s="9">
        <v>0.22321428571400001</v>
      </c>
      <c r="M14" s="9">
        <v>1.004464285714</v>
      </c>
      <c r="N14" s="9">
        <v>12.5</v>
      </c>
      <c r="O14" s="9">
        <v>86.160714285713993</v>
      </c>
      <c r="P14" s="6">
        <f t="shared" si="3"/>
        <v>98.660714285713993</v>
      </c>
      <c r="S14" s="6">
        <v>599</v>
      </c>
      <c r="T14" s="9">
        <v>663.40400667779602</v>
      </c>
      <c r="U14" s="9">
        <v>49.292184459634001</v>
      </c>
      <c r="V14" s="9">
        <v>57.000000000999997</v>
      </c>
      <c r="W14" s="9">
        <v>0</v>
      </c>
      <c r="X14" s="9">
        <v>0.83056478405300005</v>
      </c>
      <c r="Y14" s="9">
        <v>10.299003322259001</v>
      </c>
      <c r="Z14" s="9">
        <v>88.372093023255005</v>
      </c>
      <c r="AA14" s="6">
        <f t="shared" si="4"/>
        <v>98.671096345514002</v>
      </c>
      <c r="AC14" s="6">
        <v>525</v>
      </c>
      <c r="AD14" s="8">
        <v>658.02285714285699</v>
      </c>
      <c r="AE14" s="8">
        <v>47.749779698829997</v>
      </c>
      <c r="AF14" s="6">
        <v>52.000000000999997</v>
      </c>
      <c r="AG14" s="9">
        <v>0</v>
      </c>
      <c r="AH14" s="9">
        <v>1.1363636363630001</v>
      </c>
      <c r="AI14" s="9">
        <v>12.878787878787</v>
      </c>
      <c r="AJ14" s="9">
        <v>85.416666666666003</v>
      </c>
      <c r="AK14" s="6">
        <f t="shared" si="5"/>
        <v>98.295454545452998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6">
        <f>(I14-I10)/J14</f>
        <v>0.40194124259315456</v>
      </c>
      <c r="J15" s="8"/>
      <c r="K15" s="6"/>
      <c r="L15" s="9"/>
      <c r="M15" s="38" t="s">
        <v>34</v>
      </c>
      <c r="N15" s="9"/>
      <c r="O15" s="41">
        <f>O14-O10</f>
        <v>9.1534150156409879</v>
      </c>
      <c r="P15" s="6"/>
      <c r="S15" s="43" t="s">
        <v>23</v>
      </c>
      <c r="T15" s="36">
        <f>(T14-T10)/U14</f>
        <v>0.37863454819227832</v>
      </c>
      <c r="X15" s="38" t="s">
        <v>34</v>
      </c>
      <c r="Z15" s="41">
        <f>Z14-Z10</f>
        <v>8.1619354050420014</v>
      </c>
      <c r="AC15" s="43" t="s">
        <v>23</v>
      </c>
      <c r="AD15" s="30">
        <f>(AD14-AD10)/AE14</f>
        <v>8.2740500728399211E-2</v>
      </c>
      <c r="AH15" s="38" t="s">
        <v>34</v>
      </c>
      <c r="AI15" s="9"/>
      <c r="AJ15" s="41">
        <f>AJ14-AJ10</f>
        <v>1.2602880658429996</v>
      </c>
      <c r="AK15" s="6"/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28</v>
      </c>
      <c r="F17" s="4" t="s">
        <v>29</v>
      </c>
      <c r="G17" s="4" t="s">
        <v>15</v>
      </c>
      <c r="H17" s="6">
        <v>765</v>
      </c>
      <c r="I17" s="8">
        <v>661.576470588235</v>
      </c>
      <c r="J17" s="8">
        <v>38.841582815195999</v>
      </c>
      <c r="K17" s="6">
        <v>55.000000000999997</v>
      </c>
      <c r="L17" s="9">
        <v>1.2903225806450001</v>
      </c>
      <c r="M17" s="9">
        <v>7.4838709677409998</v>
      </c>
      <c r="N17" s="9">
        <v>50.064516129032</v>
      </c>
      <c r="O17" s="9">
        <v>39.870967741934997</v>
      </c>
      <c r="P17" s="6">
        <f>N17+O17</f>
        <v>89.935483870967005</v>
      </c>
      <c r="S17" s="6">
        <v>270</v>
      </c>
      <c r="T17" s="9">
        <v>671.72222222222194</v>
      </c>
      <c r="U17" s="9">
        <v>45.706521651044</v>
      </c>
      <c r="V17" s="9">
        <v>55.000000000999997</v>
      </c>
      <c r="W17" s="9">
        <v>0.36496350364899999</v>
      </c>
      <c r="X17" s="9">
        <v>9.8540145985399992</v>
      </c>
      <c r="Y17" s="9">
        <v>35.401459854014</v>
      </c>
      <c r="Z17" s="9">
        <v>52.919708029196997</v>
      </c>
      <c r="AA17" s="6">
        <f>Y17+Z17</f>
        <v>88.32116788321099</v>
      </c>
      <c r="AC17" s="6">
        <v>295</v>
      </c>
      <c r="AD17" s="8">
        <v>677.67796610169501</v>
      </c>
      <c r="AE17" s="8">
        <v>40.892858464531002</v>
      </c>
      <c r="AF17" s="6">
        <v>53.000000000999997</v>
      </c>
      <c r="AG17" s="9">
        <v>0</v>
      </c>
      <c r="AH17" s="9">
        <v>4.3478260869560001</v>
      </c>
      <c r="AI17" s="9">
        <v>38.461538461537998</v>
      </c>
      <c r="AJ17" s="9">
        <v>55.852842809363999</v>
      </c>
      <c r="AK17" s="6">
        <f>AI17+AJ17</f>
        <v>94.314381270902004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28</v>
      </c>
      <c r="F18" s="4" t="s">
        <v>29</v>
      </c>
      <c r="G18" s="4" t="s">
        <v>15</v>
      </c>
      <c r="H18" s="6">
        <v>776</v>
      </c>
      <c r="I18" s="8">
        <v>666.13788659793795</v>
      </c>
      <c r="J18" s="8">
        <v>37.002881250222003</v>
      </c>
      <c r="K18" s="6">
        <v>54.000000000999997</v>
      </c>
      <c r="L18" s="9">
        <v>0.382653061224</v>
      </c>
      <c r="M18" s="9">
        <v>8.5459183673459993</v>
      </c>
      <c r="N18" s="9">
        <v>46.173469387754999</v>
      </c>
      <c r="O18" s="9">
        <v>43.877551020407999</v>
      </c>
      <c r="P18" s="6">
        <f t="shared" ref="P18:P21" si="6">N18+O18</f>
        <v>90.051020408162998</v>
      </c>
      <c r="S18" s="6">
        <v>300</v>
      </c>
      <c r="T18" s="9">
        <v>670.1</v>
      </c>
      <c r="U18" s="9">
        <v>42.478442299602001</v>
      </c>
      <c r="V18" s="9">
        <v>58.000000000999997</v>
      </c>
      <c r="W18" s="9">
        <v>1.307189542483</v>
      </c>
      <c r="X18" s="9">
        <v>5.8823529411760003</v>
      </c>
      <c r="Y18" s="9">
        <v>37.254901960783997</v>
      </c>
      <c r="Z18" s="9">
        <v>53.594771241830003</v>
      </c>
      <c r="AA18" s="6">
        <f t="shared" ref="AA18:AA21" si="7">Y18+Z18</f>
        <v>90.849673202613999</v>
      </c>
      <c r="AC18" s="6">
        <v>319</v>
      </c>
      <c r="AD18" s="8">
        <v>679.72100313479598</v>
      </c>
      <c r="AE18" s="8">
        <v>41.496084883103997</v>
      </c>
      <c r="AF18" s="6">
        <v>63.000000000999997</v>
      </c>
      <c r="AG18" s="9">
        <v>0.30674846625699997</v>
      </c>
      <c r="AH18" s="9">
        <v>3.9877300613490001</v>
      </c>
      <c r="AI18" s="9">
        <v>35.582822085888999</v>
      </c>
      <c r="AJ18" s="9">
        <v>57.975460122698998</v>
      </c>
      <c r="AK18" s="6">
        <f t="shared" ref="AK18:AK21" si="8">AI18+AJ18</f>
        <v>93.558282208587997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28</v>
      </c>
      <c r="F19" s="4" t="s">
        <v>29</v>
      </c>
      <c r="G19" s="4" t="s">
        <v>15</v>
      </c>
      <c r="H19" s="6">
        <v>703</v>
      </c>
      <c r="I19" s="8">
        <v>664.29871977240396</v>
      </c>
      <c r="J19" s="8">
        <v>39.072495788387997</v>
      </c>
      <c r="K19" s="6">
        <v>53.000000000999997</v>
      </c>
      <c r="L19" s="9">
        <v>0.42075736325300001</v>
      </c>
      <c r="M19" s="9">
        <v>8.1346423562410006</v>
      </c>
      <c r="N19" s="9">
        <v>48.667601683028998</v>
      </c>
      <c r="O19" s="9">
        <v>41.374474053295003</v>
      </c>
      <c r="P19" s="6">
        <f t="shared" si="6"/>
        <v>90.042075736323994</v>
      </c>
      <c r="S19" s="6">
        <v>352</v>
      </c>
      <c r="T19" s="9">
        <v>672.84375</v>
      </c>
      <c r="U19" s="9">
        <v>46.564002036041998</v>
      </c>
      <c r="V19" s="9">
        <v>53.000000000999997</v>
      </c>
      <c r="W19" s="9">
        <v>0.54945054945000005</v>
      </c>
      <c r="X19" s="9">
        <v>6.3186813186809996</v>
      </c>
      <c r="Y19" s="9">
        <v>39.560439560439001</v>
      </c>
      <c r="Z19" s="9">
        <v>50.274725274725</v>
      </c>
      <c r="AA19" s="6">
        <f t="shared" si="7"/>
        <v>89.835164835163994</v>
      </c>
      <c r="AC19" s="6">
        <v>343</v>
      </c>
      <c r="AD19" s="8">
        <v>679.73760932944595</v>
      </c>
      <c r="AE19" s="8">
        <v>44.063297932376003</v>
      </c>
      <c r="AF19" s="6">
        <v>59.000000000999997</v>
      </c>
      <c r="AG19" s="9">
        <v>0</v>
      </c>
      <c r="AH19" s="9">
        <v>6.5902578796559999</v>
      </c>
      <c r="AI19" s="9">
        <v>35.816618911173997</v>
      </c>
      <c r="AJ19" s="9">
        <v>55.873925501431998</v>
      </c>
      <c r="AK19" s="6">
        <f t="shared" si="8"/>
        <v>91.690544412605988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28</v>
      </c>
      <c r="F20" s="4" t="s">
        <v>29</v>
      </c>
      <c r="G20" s="4" t="s">
        <v>15</v>
      </c>
      <c r="H20" s="6">
        <v>719</v>
      </c>
      <c r="I20" s="8">
        <v>665.10292072322704</v>
      </c>
      <c r="J20" s="8">
        <v>40.295191828476</v>
      </c>
      <c r="K20" s="6">
        <v>56.000000000999997</v>
      </c>
      <c r="L20" s="9">
        <v>1.190476190476</v>
      </c>
      <c r="M20" s="9">
        <v>8.2010582010580002</v>
      </c>
      <c r="N20" s="9">
        <v>39.417989417988998</v>
      </c>
      <c r="O20" s="9">
        <v>46.296296296295999</v>
      </c>
      <c r="P20" s="6">
        <f t="shared" si="6"/>
        <v>85.714285714284998</v>
      </c>
      <c r="S20" s="6">
        <v>368</v>
      </c>
      <c r="T20" s="9">
        <v>677.47826086956502</v>
      </c>
      <c r="U20" s="9">
        <v>40.715796601318999</v>
      </c>
      <c r="V20" s="9">
        <v>55.000000000999997</v>
      </c>
      <c r="W20" s="9">
        <v>0</v>
      </c>
      <c r="X20" s="9">
        <v>6.648936170212</v>
      </c>
      <c r="Y20" s="9">
        <v>34.574468085105998</v>
      </c>
      <c r="Z20" s="9">
        <v>56.648936170211996</v>
      </c>
      <c r="AA20" s="6">
        <f t="shared" si="7"/>
        <v>91.223404255318002</v>
      </c>
      <c r="AC20" s="6">
        <v>334</v>
      </c>
      <c r="AD20" s="8">
        <v>679.99700598802394</v>
      </c>
      <c r="AE20" s="8">
        <v>44.243422917868998</v>
      </c>
      <c r="AF20" s="6">
        <v>59.000000000999997</v>
      </c>
      <c r="AG20" s="9">
        <v>0.292397660818</v>
      </c>
      <c r="AH20" s="9">
        <v>6.1403508771919997</v>
      </c>
      <c r="AI20" s="9">
        <v>38.011695906432003</v>
      </c>
      <c r="AJ20" s="9">
        <v>53.216374269005001</v>
      </c>
      <c r="AK20" s="6">
        <f t="shared" si="8"/>
        <v>91.228070175437011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28</v>
      </c>
      <c r="F21" s="4" t="s">
        <v>29</v>
      </c>
      <c r="G21" s="4" t="s">
        <v>15</v>
      </c>
      <c r="H21" s="6">
        <v>760</v>
      </c>
      <c r="I21" s="8">
        <v>670.07763157894703</v>
      </c>
      <c r="J21" s="8">
        <v>38.278888179852999</v>
      </c>
      <c r="K21" s="6">
        <v>57.000000000999997</v>
      </c>
      <c r="L21" s="9">
        <v>0.91264667535800004</v>
      </c>
      <c r="M21" s="9">
        <v>7.1707953063880003</v>
      </c>
      <c r="N21" s="9">
        <v>42.112125162971999</v>
      </c>
      <c r="O21" s="9">
        <v>48.891786179920999</v>
      </c>
      <c r="P21" s="6">
        <f t="shared" si="6"/>
        <v>91.003911342892991</v>
      </c>
      <c r="S21" s="6">
        <v>403</v>
      </c>
      <c r="T21" s="9">
        <v>679.95533498759301</v>
      </c>
      <c r="U21" s="9">
        <v>41.912939738068999</v>
      </c>
      <c r="V21" s="9">
        <v>59.000000000999997</v>
      </c>
      <c r="W21" s="9">
        <v>0.24691358024599999</v>
      </c>
      <c r="X21" s="9">
        <v>6.1728395061720001</v>
      </c>
      <c r="Y21" s="9">
        <v>34.567901234567003</v>
      </c>
      <c r="Z21" s="9">
        <v>58.518518518518</v>
      </c>
      <c r="AA21" s="6">
        <f t="shared" si="7"/>
        <v>93.086419753085011</v>
      </c>
      <c r="AC21" s="6">
        <v>362</v>
      </c>
      <c r="AD21" s="8">
        <v>680.60773480662999</v>
      </c>
      <c r="AE21" s="8">
        <v>43.781321936795003</v>
      </c>
      <c r="AF21" s="6">
        <v>61.000000000999997</v>
      </c>
      <c r="AG21" s="9">
        <v>0.53908355795100005</v>
      </c>
      <c r="AH21" s="9">
        <v>6.4690026954170001</v>
      </c>
      <c r="AI21" s="9">
        <v>28.032345013476998</v>
      </c>
      <c r="AJ21" s="9">
        <v>62.533692722372002</v>
      </c>
      <c r="AK21" s="6">
        <f t="shared" si="8"/>
        <v>90.566037735848994</v>
      </c>
    </row>
    <row r="22" spans="1:37" s="7" customFormat="1" ht="14.4" customHeight="1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0.22208484611071805</v>
      </c>
      <c r="J22" s="8"/>
      <c r="K22" s="6"/>
      <c r="L22" s="9"/>
      <c r="M22" s="38" t="s">
        <v>34</v>
      </c>
      <c r="N22" s="9"/>
      <c r="O22" s="41">
        <f>O21-O17</f>
        <v>9.0208184379860015</v>
      </c>
      <c r="P22" s="6"/>
      <c r="S22" s="43" t="s">
        <v>23</v>
      </c>
      <c r="T22" s="30">
        <f>(T21-T17)/U21</f>
        <v>0.19643367458410529</v>
      </c>
      <c r="X22" s="38" t="s">
        <v>34</v>
      </c>
      <c r="Z22" s="41">
        <f>Z21-Z17</f>
        <v>5.5988104893210036</v>
      </c>
      <c r="AC22" s="43" t="s">
        <v>23</v>
      </c>
      <c r="AD22" s="30">
        <f>(AD21-AD17)/AE21</f>
        <v>6.6918233057570831E-2</v>
      </c>
      <c r="AH22" s="38" t="s">
        <v>34</v>
      </c>
      <c r="AI22" s="9"/>
      <c r="AJ22" s="41">
        <f>AJ21-AJ17</f>
        <v>6.6808499130080037</v>
      </c>
      <c r="AK22" s="6"/>
    </row>
    <row r="23" spans="1:37" s="7" customFormat="1" ht="15.6" thickBot="1"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28</v>
      </c>
      <c r="F25" s="4" t="s">
        <v>29</v>
      </c>
      <c r="G25" s="4" t="s">
        <v>15</v>
      </c>
      <c r="H25" s="6">
        <v>865</v>
      </c>
      <c r="I25" s="8">
        <v>692.16994219653202</v>
      </c>
      <c r="J25" s="8">
        <v>42.790213089250997</v>
      </c>
      <c r="K25" s="6">
        <v>68.000000001000004</v>
      </c>
      <c r="L25" s="9">
        <v>0</v>
      </c>
      <c r="M25" s="9">
        <v>0.23094688221699999</v>
      </c>
      <c r="N25" s="9">
        <v>40.646651270207002</v>
      </c>
      <c r="O25" s="9">
        <v>59.006928406466002</v>
      </c>
      <c r="P25" s="6">
        <f>N25+O25</f>
        <v>99.653579676673004</v>
      </c>
      <c r="S25" s="6">
        <v>357</v>
      </c>
      <c r="T25" s="9">
        <v>690.03921568627504</v>
      </c>
      <c r="U25" s="9">
        <v>36.130205040062997</v>
      </c>
      <c r="V25" s="9">
        <v>68.000000001000004</v>
      </c>
      <c r="W25" s="9">
        <v>0</v>
      </c>
      <c r="X25" s="9">
        <v>0.27932960893800002</v>
      </c>
      <c r="Y25" s="9">
        <v>42.737430167596997</v>
      </c>
      <c r="Z25" s="9">
        <v>56.703910614525</v>
      </c>
      <c r="AA25" s="6">
        <f>Y25+Z25</f>
        <v>99.441340782121998</v>
      </c>
      <c r="AC25" s="6">
        <v>360</v>
      </c>
      <c r="AD25" s="8">
        <v>691.38888888888903</v>
      </c>
      <c r="AE25" s="8">
        <v>45.253835478364998</v>
      </c>
      <c r="AF25" s="6">
        <v>72.000000001000004</v>
      </c>
      <c r="AG25" s="9">
        <v>0</v>
      </c>
      <c r="AH25" s="9">
        <v>0</v>
      </c>
      <c r="AI25" s="9">
        <v>36.388888888887998</v>
      </c>
      <c r="AJ25" s="9">
        <v>63.611111111111001</v>
      </c>
      <c r="AK25" s="6">
        <f>AI25+AJ25</f>
        <v>99.999999999999005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28</v>
      </c>
      <c r="F26" s="4" t="s">
        <v>29</v>
      </c>
      <c r="G26" s="4" t="s">
        <v>15</v>
      </c>
      <c r="H26" s="6">
        <v>868</v>
      </c>
      <c r="I26" s="8">
        <v>688.890552995392</v>
      </c>
      <c r="J26" s="8">
        <v>44.897430234677003</v>
      </c>
      <c r="K26" s="6">
        <v>71.000000001000004</v>
      </c>
      <c r="L26" s="9">
        <v>0</v>
      </c>
      <c r="M26" s="9">
        <v>0.23041474654300001</v>
      </c>
      <c r="N26" s="9">
        <v>43.202764976958001</v>
      </c>
      <c r="O26" s="9">
        <v>56.566820276496998</v>
      </c>
      <c r="P26" s="6">
        <f t="shared" ref="P26:P29" si="9">N26+O26</f>
        <v>99.769585253455006</v>
      </c>
      <c r="S26" s="6">
        <v>337</v>
      </c>
      <c r="T26" s="9">
        <v>692.305637982196</v>
      </c>
      <c r="U26" s="9">
        <v>40.162301653054001</v>
      </c>
      <c r="V26" s="9">
        <v>75.000000001000004</v>
      </c>
      <c r="W26" s="9">
        <v>0</v>
      </c>
      <c r="X26" s="9">
        <v>0</v>
      </c>
      <c r="Y26" s="9">
        <v>41.839762611276001</v>
      </c>
      <c r="Z26" s="9">
        <v>58.160237388723999</v>
      </c>
      <c r="AA26" s="6">
        <f t="shared" ref="AA26:AA29" si="10">Y26+Z26</f>
        <v>100</v>
      </c>
      <c r="AC26" s="6">
        <v>369</v>
      </c>
      <c r="AD26" s="8">
        <v>677.37940379403801</v>
      </c>
      <c r="AE26" s="8">
        <v>39.565949467342001</v>
      </c>
      <c r="AF26" s="6">
        <v>67.000000001000004</v>
      </c>
      <c r="AG26" s="9">
        <v>0</v>
      </c>
      <c r="AH26" s="9">
        <v>0</v>
      </c>
      <c r="AI26" s="9">
        <v>49.189189189189001</v>
      </c>
      <c r="AJ26" s="9">
        <v>50.54054054054</v>
      </c>
      <c r="AK26" s="6">
        <f t="shared" ref="AK26:AK29" si="11">AI26+AJ26</f>
        <v>99.729729729729002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28</v>
      </c>
      <c r="F27" s="4" t="s">
        <v>29</v>
      </c>
      <c r="G27" s="4" t="s">
        <v>15</v>
      </c>
      <c r="H27" s="6">
        <v>874</v>
      </c>
      <c r="I27" s="8">
        <v>683.41647597253996</v>
      </c>
      <c r="J27" s="8">
        <v>40.689903827332998</v>
      </c>
      <c r="K27" s="6">
        <v>67.000000001000004</v>
      </c>
      <c r="L27" s="9">
        <v>0</v>
      </c>
      <c r="M27" s="9">
        <v>0.114416475972</v>
      </c>
      <c r="N27" s="9">
        <v>45.308924485124997</v>
      </c>
      <c r="O27" s="9">
        <v>54.576659038900999</v>
      </c>
      <c r="P27" s="6">
        <f t="shared" si="9"/>
        <v>99.885583524026003</v>
      </c>
      <c r="S27" s="6">
        <v>377</v>
      </c>
      <c r="T27" s="9">
        <v>687.39787798408497</v>
      </c>
      <c r="U27" s="9">
        <v>37.407059234740998</v>
      </c>
      <c r="V27" s="9">
        <v>71.000000001000004</v>
      </c>
      <c r="W27" s="9">
        <v>0</v>
      </c>
      <c r="X27" s="9">
        <v>0.26525198938900002</v>
      </c>
      <c r="Y27" s="9">
        <v>44.827586206896001</v>
      </c>
      <c r="Z27" s="9">
        <v>54.907161803713002</v>
      </c>
      <c r="AA27" s="6">
        <f t="shared" si="10"/>
        <v>99.734748010608996</v>
      </c>
      <c r="AC27" s="6">
        <v>402</v>
      </c>
      <c r="AD27" s="8">
        <v>681.13930348258702</v>
      </c>
      <c r="AE27" s="8">
        <v>41.081216287777998</v>
      </c>
      <c r="AF27" s="6">
        <v>71.000000001000004</v>
      </c>
      <c r="AG27" s="9">
        <v>0</v>
      </c>
      <c r="AH27" s="9">
        <v>0</v>
      </c>
      <c r="AI27" s="9">
        <v>45.792079207919997</v>
      </c>
      <c r="AJ27" s="9">
        <v>53.712871287128003</v>
      </c>
      <c r="AK27" s="6">
        <f t="shared" si="11"/>
        <v>99.504950495048007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28</v>
      </c>
      <c r="F28" s="4" t="s">
        <v>29</v>
      </c>
      <c r="G28" s="4" t="s">
        <v>15</v>
      </c>
      <c r="H28" s="6">
        <v>1186</v>
      </c>
      <c r="I28" s="8">
        <v>675.86424957841496</v>
      </c>
      <c r="J28" s="8">
        <v>44.765484973127997</v>
      </c>
      <c r="K28" s="6">
        <v>64.000000001000004</v>
      </c>
      <c r="L28" s="9">
        <v>0</v>
      </c>
      <c r="M28" s="9">
        <v>0.33670033669999999</v>
      </c>
      <c r="N28" s="9">
        <v>50.168350168350003</v>
      </c>
      <c r="O28" s="9">
        <v>49.326599326599002</v>
      </c>
      <c r="P28" s="6">
        <f t="shared" si="9"/>
        <v>99.494949494948997</v>
      </c>
      <c r="S28" s="6">
        <v>350</v>
      </c>
      <c r="T28" s="9">
        <v>687.40285714285699</v>
      </c>
      <c r="U28" s="9">
        <v>36.148460086127997</v>
      </c>
      <c r="V28" s="9">
        <v>68.000000001000004</v>
      </c>
      <c r="W28" s="9">
        <v>0</v>
      </c>
      <c r="X28" s="9">
        <v>0</v>
      </c>
      <c r="Y28" s="9">
        <v>46.153846153845997</v>
      </c>
      <c r="Z28" s="9">
        <v>53.561253561252997</v>
      </c>
      <c r="AA28" s="6">
        <f t="shared" si="10"/>
        <v>99.715099715099001</v>
      </c>
      <c r="AC28" s="6">
        <v>428</v>
      </c>
      <c r="AD28" s="8">
        <v>678.82009345794404</v>
      </c>
      <c r="AE28" s="8">
        <v>39.936693087838002</v>
      </c>
      <c r="AF28" s="6">
        <v>68.000000001000004</v>
      </c>
      <c r="AG28" s="9">
        <v>0.2331002331</v>
      </c>
      <c r="AH28" s="9">
        <v>0</v>
      </c>
      <c r="AI28" s="9">
        <v>47.785547785547003</v>
      </c>
      <c r="AJ28" s="9">
        <v>51.748251748251</v>
      </c>
      <c r="AK28" s="6">
        <f t="shared" si="11"/>
        <v>99.533799533798003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28</v>
      </c>
      <c r="F29" s="4" t="s">
        <v>29</v>
      </c>
      <c r="G29" s="4" t="s">
        <v>15</v>
      </c>
      <c r="H29" s="6">
        <v>1287</v>
      </c>
      <c r="I29" s="8">
        <v>677.87567987568002</v>
      </c>
      <c r="J29" s="8">
        <v>45.097734791713997</v>
      </c>
      <c r="K29" s="6">
        <v>69.000000001000004</v>
      </c>
      <c r="L29" s="9">
        <v>0</v>
      </c>
      <c r="M29" s="9">
        <v>0.23255813953400001</v>
      </c>
      <c r="N29" s="9">
        <v>51.395348837208999</v>
      </c>
      <c r="O29" s="9">
        <v>48.139534883720003</v>
      </c>
      <c r="P29" s="6">
        <f t="shared" si="9"/>
        <v>99.534883720929002</v>
      </c>
      <c r="S29" s="6">
        <v>340</v>
      </c>
      <c r="T29" s="9">
        <v>686.26764705882397</v>
      </c>
      <c r="U29" s="9">
        <v>37.438509826729998</v>
      </c>
      <c r="V29" s="9">
        <v>73.500000001000004</v>
      </c>
      <c r="W29" s="9">
        <v>0</v>
      </c>
      <c r="X29" s="9">
        <v>0</v>
      </c>
      <c r="Y29" s="9">
        <v>47.058823529411001</v>
      </c>
      <c r="Z29" s="9">
        <v>52.941176470587997</v>
      </c>
      <c r="AA29" s="6">
        <f t="shared" si="10"/>
        <v>99.999999999999005</v>
      </c>
      <c r="AC29" s="6">
        <v>459</v>
      </c>
      <c r="AD29" s="8">
        <v>678.76252723311495</v>
      </c>
      <c r="AE29" s="8">
        <v>38.785748842194003</v>
      </c>
      <c r="AF29" s="6">
        <v>74.000000001000004</v>
      </c>
      <c r="AG29" s="9">
        <v>0</v>
      </c>
      <c r="AH29" s="9">
        <v>0</v>
      </c>
      <c r="AI29" s="9">
        <v>50.326797385619997</v>
      </c>
      <c r="AJ29" s="9">
        <v>49.673202614379001</v>
      </c>
      <c r="AK29" s="6">
        <f t="shared" si="11"/>
        <v>99.999999999999005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7">
        <f>(I29-I25)/J29</f>
        <v>-0.31696186930165604</v>
      </c>
      <c r="J30" s="8"/>
      <c r="K30" s="6"/>
      <c r="L30" s="9"/>
      <c r="M30" s="38" t="s">
        <v>34</v>
      </c>
      <c r="N30" s="9"/>
      <c r="O30" s="57">
        <f>O29-O25</f>
        <v>-10.867393522745999</v>
      </c>
      <c r="P30" s="6"/>
      <c r="S30" s="43" t="s">
        <v>23</v>
      </c>
      <c r="T30" s="30">
        <f>(T29-T25)/U29</f>
        <v>-0.10074035117600448</v>
      </c>
      <c r="X30" s="38" t="s">
        <v>34</v>
      </c>
      <c r="Z30" s="41">
        <f>Z29-Z25</f>
        <v>-3.7627341439370028</v>
      </c>
      <c r="AC30" s="43" t="s">
        <v>23</v>
      </c>
      <c r="AD30" s="37">
        <f>(AD29-AD25)/AE29</f>
        <v>-0.32554126277531575</v>
      </c>
      <c r="AH30" s="38" t="s">
        <v>34</v>
      </c>
      <c r="AI30" s="9"/>
      <c r="AJ30" s="57">
        <f>AJ29-AJ25</f>
        <v>-13.937908496732</v>
      </c>
      <c r="AK30" s="6"/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28</v>
      </c>
      <c r="F32" s="4" t="s">
        <v>29</v>
      </c>
      <c r="G32" s="4" t="s">
        <v>15</v>
      </c>
      <c r="H32" s="6">
        <v>822</v>
      </c>
      <c r="I32" s="8">
        <v>716.31508515815096</v>
      </c>
      <c r="J32" s="8">
        <v>35.370242744366003</v>
      </c>
      <c r="K32" s="6">
        <v>57.000000000999997</v>
      </c>
      <c r="L32" s="9">
        <v>0.12165450121599999</v>
      </c>
      <c r="M32" s="9">
        <v>0.72992700729899995</v>
      </c>
      <c r="N32" s="9">
        <v>50.243309002433001</v>
      </c>
      <c r="O32" s="9">
        <v>48.905109489051</v>
      </c>
      <c r="P32" s="6">
        <f>N32+O32</f>
        <v>99.148418491483994</v>
      </c>
      <c r="S32" s="6">
        <v>565</v>
      </c>
      <c r="T32" s="9">
        <v>716.43185840707997</v>
      </c>
      <c r="U32" s="9">
        <v>32.523930811648</v>
      </c>
      <c r="V32" s="9">
        <v>55.000000000999997</v>
      </c>
      <c r="W32" s="9">
        <v>0</v>
      </c>
      <c r="X32" s="9">
        <v>0.17513134851100001</v>
      </c>
      <c r="Y32" s="9">
        <v>41.330998248686001</v>
      </c>
      <c r="Z32" s="9">
        <v>57.443082311733001</v>
      </c>
      <c r="AA32" s="6">
        <f>Y32+Z32</f>
        <v>98.774080560419009</v>
      </c>
      <c r="AC32" s="6">
        <v>486</v>
      </c>
      <c r="AD32" s="8">
        <v>724.63580246913602</v>
      </c>
      <c r="AE32" s="8">
        <v>30.340559666906</v>
      </c>
      <c r="AF32" s="6">
        <v>55.000000000999997</v>
      </c>
      <c r="AG32" s="9">
        <v>0</v>
      </c>
      <c r="AH32" s="9">
        <v>0</v>
      </c>
      <c r="AI32" s="9">
        <v>32.716049382716001</v>
      </c>
      <c r="AJ32" s="9">
        <v>67.283950617284006</v>
      </c>
      <c r="AK32" s="6">
        <f>AI32+AJ32</f>
        <v>100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28</v>
      </c>
      <c r="F33" s="4" t="s">
        <v>29</v>
      </c>
      <c r="G33" s="4" t="s">
        <v>15</v>
      </c>
      <c r="H33" s="6">
        <v>849</v>
      </c>
      <c r="I33" s="8">
        <v>720.81036513545303</v>
      </c>
      <c r="J33" s="8">
        <v>34.434865859718997</v>
      </c>
      <c r="K33" s="6">
        <v>57.000000000999997</v>
      </c>
      <c r="L33" s="9">
        <v>0.117647058823</v>
      </c>
      <c r="M33" s="9">
        <v>0.58823529411700004</v>
      </c>
      <c r="N33" s="9">
        <v>46.823529411764</v>
      </c>
      <c r="O33" s="9">
        <v>52.352941176469997</v>
      </c>
      <c r="P33" s="6">
        <f t="shared" ref="P33:P36" si="12">N33+O33</f>
        <v>99.176470588233997</v>
      </c>
      <c r="S33" s="6">
        <v>616</v>
      </c>
      <c r="T33" s="9">
        <v>725.03084415584397</v>
      </c>
      <c r="U33" s="9">
        <v>39.091063457177</v>
      </c>
      <c r="V33" s="9">
        <v>64.000000001000004</v>
      </c>
      <c r="W33" s="9">
        <v>0</v>
      </c>
      <c r="X33" s="9">
        <v>0.16129032258000001</v>
      </c>
      <c r="Y33" s="9">
        <v>33.870967741934997</v>
      </c>
      <c r="Z33" s="9">
        <v>65.322580645160997</v>
      </c>
      <c r="AA33" s="6">
        <f t="shared" ref="AA33:AA36" si="13">Y33+Z33</f>
        <v>99.193548387096001</v>
      </c>
      <c r="AC33" s="6">
        <v>514</v>
      </c>
      <c r="AD33" s="8">
        <v>728.13618677042803</v>
      </c>
      <c r="AE33" s="8">
        <v>33.136920362097001</v>
      </c>
      <c r="AF33" s="6">
        <v>58.000000000999997</v>
      </c>
      <c r="AG33" s="9">
        <v>0</v>
      </c>
      <c r="AH33" s="9">
        <v>0</v>
      </c>
      <c r="AI33" s="9">
        <v>27.992277992278002</v>
      </c>
      <c r="AJ33" s="9">
        <v>71.235521235521006</v>
      </c>
      <c r="AK33" s="6">
        <f t="shared" ref="AK33:AK36" si="14">AI33+AJ33</f>
        <v>99.227799227799011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28</v>
      </c>
      <c r="F34" s="4" t="s">
        <v>29</v>
      </c>
      <c r="G34" s="4" t="s">
        <v>15</v>
      </c>
      <c r="H34" s="6">
        <v>834</v>
      </c>
      <c r="I34" s="8">
        <v>726.09712230215803</v>
      </c>
      <c r="J34" s="8">
        <v>37.252603429788998</v>
      </c>
      <c r="K34" s="6">
        <v>59.500000000999997</v>
      </c>
      <c r="L34" s="9">
        <v>0</v>
      </c>
      <c r="M34" s="9">
        <v>0.238663484486</v>
      </c>
      <c r="N34" s="9">
        <v>41.527446300716001</v>
      </c>
      <c r="O34" s="9">
        <v>57.756563245823003</v>
      </c>
      <c r="P34" s="6">
        <f t="shared" si="12"/>
        <v>99.284009546539011</v>
      </c>
      <c r="S34" s="6">
        <v>658</v>
      </c>
      <c r="T34" s="9">
        <v>722.13829787233999</v>
      </c>
      <c r="U34" s="9">
        <v>35.638733885454997</v>
      </c>
      <c r="V34" s="9">
        <v>59.000000000999997</v>
      </c>
      <c r="W34" s="9">
        <v>0</v>
      </c>
      <c r="X34" s="9">
        <v>0.30349013657000001</v>
      </c>
      <c r="Y34" s="9">
        <v>35.508345978755003</v>
      </c>
      <c r="Z34" s="9">
        <v>64.036418816387993</v>
      </c>
      <c r="AA34" s="6">
        <f t="shared" si="13"/>
        <v>99.544764795142996</v>
      </c>
      <c r="AC34" s="6">
        <v>511</v>
      </c>
      <c r="AD34" s="8">
        <v>726.57338551859095</v>
      </c>
      <c r="AE34" s="8">
        <v>35.643963767033</v>
      </c>
      <c r="AF34" s="6">
        <v>59.000000000999997</v>
      </c>
      <c r="AG34" s="9">
        <v>0</v>
      </c>
      <c r="AH34" s="9">
        <v>0.1953125</v>
      </c>
      <c r="AI34" s="9">
        <v>32.8125</v>
      </c>
      <c r="AJ34" s="9">
        <v>66.796875</v>
      </c>
      <c r="AK34" s="6">
        <f t="shared" si="14"/>
        <v>99.609375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28</v>
      </c>
      <c r="F35" s="4" t="s">
        <v>29</v>
      </c>
      <c r="G35" s="4" t="s">
        <v>15</v>
      </c>
      <c r="H35" s="6">
        <v>846</v>
      </c>
      <c r="I35" s="8">
        <v>721.46690307328595</v>
      </c>
      <c r="J35" s="8">
        <v>34.432140161165002</v>
      </c>
      <c r="K35" s="6">
        <v>54.000000000999997</v>
      </c>
      <c r="L35" s="9">
        <v>0</v>
      </c>
      <c r="M35" s="9">
        <v>0.117924528301</v>
      </c>
      <c r="N35" s="9">
        <v>47.995283018866999</v>
      </c>
      <c r="O35" s="9">
        <v>51.650943396225998</v>
      </c>
      <c r="P35" s="6">
        <f t="shared" si="12"/>
        <v>99.646226415092997</v>
      </c>
      <c r="S35" s="6">
        <v>651</v>
      </c>
      <c r="T35" s="9">
        <v>719.21966205837202</v>
      </c>
      <c r="U35" s="9">
        <v>33.600311086601003</v>
      </c>
      <c r="V35" s="9">
        <v>54.000000000999997</v>
      </c>
      <c r="W35" s="9">
        <v>0</v>
      </c>
      <c r="X35" s="9">
        <v>0.45941807044400002</v>
      </c>
      <c r="Y35" s="9">
        <v>40.888208269525002</v>
      </c>
      <c r="Z35" s="9">
        <v>58.346094946401003</v>
      </c>
      <c r="AA35" s="6">
        <f t="shared" si="13"/>
        <v>99.234303215926005</v>
      </c>
      <c r="AC35" s="6">
        <v>537</v>
      </c>
      <c r="AD35" s="8">
        <v>723.00186219739305</v>
      </c>
      <c r="AE35" s="8">
        <v>31.990874344129001</v>
      </c>
      <c r="AF35" s="6">
        <v>56.000000000999997</v>
      </c>
      <c r="AG35" s="9">
        <v>0</v>
      </c>
      <c r="AH35" s="9">
        <v>0.185528756957</v>
      </c>
      <c r="AI35" s="9">
        <v>36.363636363635997</v>
      </c>
      <c r="AJ35" s="9">
        <v>63.079777365490997</v>
      </c>
      <c r="AK35" s="6">
        <f t="shared" si="14"/>
        <v>99.443413729127002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28</v>
      </c>
      <c r="F36" s="4" t="s">
        <v>29</v>
      </c>
      <c r="G36" s="4" t="s">
        <v>15</v>
      </c>
      <c r="H36" s="6">
        <v>895</v>
      </c>
      <c r="I36" s="8">
        <v>722.31061452513995</v>
      </c>
      <c r="J36" s="8">
        <v>32.498247227937</v>
      </c>
      <c r="K36" s="6">
        <v>61.000000000999997</v>
      </c>
      <c r="L36" s="9">
        <v>0</v>
      </c>
      <c r="M36" s="9">
        <v>0.22321428571400001</v>
      </c>
      <c r="N36" s="9">
        <v>42.410714285714</v>
      </c>
      <c r="O36" s="9">
        <v>57.254464285714</v>
      </c>
      <c r="P36" s="6">
        <f t="shared" si="12"/>
        <v>99.665178571428001</v>
      </c>
      <c r="S36" s="6">
        <v>583</v>
      </c>
      <c r="T36" s="9">
        <v>720.79931389365402</v>
      </c>
      <c r="U36" s="9">
        <v>34.983047434090999</v>
      </c>
      <c r="V36" s="9">
        <v>60.000000000999997</v>
      </c>
      <c r="W36" s="9">
        <v>0</v>
      </c>
      <c r="X36" s="9">
        <v>0.16611295680999999</v>
      </c>
      <c r="Y36" s="9">
        <v>39.368770764118999</v>
      </c>
      <c r="Z36" s="9">
        <v>57.308970099667</v>
      </c>
      <c r="AA36" s="6">
        <f t="shared" si="13"/>
        <v>96.677740863785999</v>
      </c>
      <c r="AC36" s="6">
        <v>524</v>
      </c>
      <c r="AD36" s="8">
        <v>721.90648854961796</v>
      </c>
      <c r="AE36" s="8">
        <v>29.871247548328999</v>
      </c>
      <c r="AF36" s="6">
        <v>59.000000000999997</v>
      </c>
      <c r="AG36" s="9">
        <v>0</v>
      </c>
      <c r="AH36" s="9">
        <v>0.189393939393</v>
      </c>
      <c r="AI36" s="9">
        <v>36.363636363635997</v>
      </c>
      <c r="AJ36" s="9">
        <v>62.689393939393</v>
      </c>
      <c r="AK36" s="6">
        <f t="shared" si="14"/>
        <v>99.053030303029004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0.18448777636951924</v>
      </c>
      <c r="J37" s="8"/>
      <c r="K37" s="6"/>
      <c r="L37" s="9"/>
      <c r="M37" s="38" t="s">
        <v>34</v>
      </c>
      <c r="N37" s="9"/>
      <c r="O37" s="41">
        <f>O36-O32</f>
        <v>8.3493547966630004</v>
      </c>
      <c r="P37" s="6"/>
      <c r="S37" s="43" t="s">
        <v>23</v>
      </c>
      <c r="T37" s="30">
        <f>(T36-T32)/U36</f>
        <v>0.1248449122336311</v>
      </c>
      <c r="X37" s="38" t="s">
        <v>34</v>
      </c>
      <c r="Z37" s="41">
        <f>Z36-Z32</f>
        <v>-0.13411221206600032</v>
      </c>
      <c r="AC37" s="43" t="s">
        <v>23</v>
      </c>
      <c r="AD37" s="30">
        <f>(AD36-AD32)/AE36</f>
        <v>-9.13692645445182E-2</v>
      </c>
      <c r="AH37" s="38" t="s">
        <v>34</v>
      </c>
      <c r="AI37" s="9"/>
      <c r="AJ37" s="41">
        <f>AJ36-AJ32</f>
        <v>-4.5945566778910063</v>
      </c>
      <c r="AK37" s="6"/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28</v>
      </c>
      <c r="F39" s="4" t="s">
        <v>29</v>
      </c>
      <c r="G39" s="4" t="s">
        <v>15</v>
      </c>
      <c r="H39" s="6">
        <v>765</v>
      </c>
      <c r="I39" s="8">
        <v>732.98300653594799</v>
      </c>
      <c r="J39" s="8">
        <v>31.550607130776999</v>
      </c>
      <c r="K39" s="6">
        <v>51.000000000999997</v>
      </c>
      <c r="L39" s="9">
        <v>0</v>
      </c>
      <c r="M39" s="9">
        <v>0.64516129032199998</v>
      </c>
      <c r="N39" s="9">
        <v>60.387096774192997</v>
      </c>
      <c r="O39" s="9">
        <v>37.677419354838001</v>
      </c>
      <c r="P39" s="6">
        <f>N39+O39</f>
        <v>98.064516129031006</v>
      </c>
      <c r="S39" s="6">
        <v>270</v>
      </c>
      <c r="T39" s="9">
        <v>741.22222222222194</v>
      </c>
      <c r="U39" s="9">
        <v>32.163769283511002</v>
      </c>
      <c r="V39" s="9">
        <v>57.000000000999997</v>
      </c>
      <c r="W39" s="9">
        <v>0</v>
      </c>
      <c r="X39" s="9">
        <v>0.36496350364899999</v>
      </c>
      <c r="Y39" s="9">
        <v>51.824817518247997</v>
      </c>
      <c r="Z39" s="9">
        <v>46.350364963502997</v>
      </c>
      <c r="AA39" s="6">
        <f>Y39+Z39</f>
        <v>98.175182481750994</v>
      </c>
      <c r="AC39" s="6">
        <v>294</v>
      </c>
      <c r="AD39" s="8">
        <v>743.91496598639503</v>
      </c>
      <c r="AE39" s="8">
        <v>32.076746393825999</v>
      </c>
      <c r="AF39" s="6">
        <v>54.000000000999997</v>
      </c>
      <c r="AG39" s="9">
        <v>0</v>
      </c>
      <c r="AH39" s="9">
        <v>0.66889632106999997</v>
      </c>
      <c r="AI39" s="9">
        <v>46.153846153845997</v>
      </c>
      <c r="AJ39" s="9">
        <v>51.505016722408001</v>
      </c>
      <c r="AK39" s="6">
        <f>AI39+AJ39</f>
        <v>97.658862876254005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28</v>
      </c>
      <c r="F40" s="4" t="s">
        <v>29</v>
      </c>
      <c r="G40" s="4" t="s">
        <v>15</v>
      </c>
      <c r="H40" s="6">
        <v>774</v>
      </c>
      <c r="I40" s="8">
        <v>738.82558139534899</v>
      </c>
      <c r="J40" s="8">
        <v>34.642163615815001</v>
      </c>
      <c r="K40" s="6">
        <v>57.000000000999997</v>
      </c>
      <c r="L40" s="9">
        <v>0.12755102040800001</v>
      </c>
      <c r="M40" s="9">
        <v>0.382653061224</v>
      </c>
      <c r="N40" s="9">
        <v>54.719387755101998</v>
      </c>
      <c r="O40" s="9">
        <v>43.494897959183</v>
      </c>
      <c r="P40" s="6">
        <f t="shared" ref="P40:P43" si="15">N40+O40</f>
        <v>98.214285714284998</v>
      </c>
      <c r="S40" s="6">
        <v>300</v>
      </c>
      <c r="T40" s="9">
        <v>740.20666666666705</v>
      </c>
      <c r="U40" s="9">
        <v>34.147975581918999</v>
      </c>
      <c r="V40" s="9">
        <v>61.000000000999997</v>
      </c>
      <c r="W40" s="9">
        <v>0</v>
      </c>
      <c r="X40" s="9">
        <v>0.65359477124099996</v>
      </c>
      <c r="Y40" s="9">
        <v>52.941176470587997</v>
      </c>
      <c r="Z40" s="9">
        <v>44.444444444444002</v>
      </c>
      <c r="AA40" s="6">
        <f t="shared" ref="AA40:AA43" si="16">Y40+Z40</f>
        <v>97.385620915032007</v>
      </c>
      <c r="AC40" s="6">
        <v>318</v>
      </c>
      <c r="AD40" s="8">
        <v>746.38679245283004</v>
      </c>
      <c r="AE40" s="8">
        <v>33.354865919845999</v>
      </c>
      <c r="AF40" s="6">
        <v>56.000000000999997</v>
      </c>
      <c r="AG40" s="9">
        <v>0</v>
      </c>
      <c r="AH40" s="9">
        <v>0.30674846625699997</v>
      </c>
      <c r="AI40" s="9">
        <v>44.785276073619002</v>
      </c>
      <c r="AJ40" s="9">
        <v>52.453987730061002</v>
      </c>
      <c r="AK40" s="6">
        <f t="shared" ref="AK40:AK43" si="17">AI40+AJ40</f>
        <v>97.239263803680004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28</v>
      </c>
      <c r="F41" s="4" t="s">
        <v>29</v>
      </c>
      <c r="G41" s="4" t="s">
        <v>15</v>
      </c>
      <c r="H41" s="6">
        <v>702</v>
      </c>
      <c r="I41" s="8">
        <v>733.28347578347598</v>
      </c>
      <c r="J41" s="8">
        <v>34.569423799017997</v>
      </c>
      <c r="K41" s="6">
        <v>57.000000000999997</v>
      </c>
      <c r="L41" s="9">
        <v>0.14025245441699999</v>
      </c>
      <c r="M41" s="9">
        <v>0.70126227208900005</v>
      </c>
      <c r="N41" s="9">
        <v>59.747545582047003</v>
      </c>
      <c r="O41" s="9">
        <v>37.868162692847001</v>
      </c>
      <c r="P41" s="6">
        <f t="shared" si="15"/>
        <v>97.615708274894004</v>
      </c>
      <c r="S41" s="6">
        <v>350</v>
      </c>
      <c r="T41" s="9">
        <v>740.41142857142904</v>
      </c>
      <c r="U41" s="9">
        <v>33.614908101375001</v>
      </c>
      <c r="V41" s="9">
        <v>60.500000000999997</v>
      </c>
      <c r="W41" s="9">
        <v>0.27472527472500002</v>
      </c>
      <c r="X41" s="9">
        <v>0.27472527472500002</v>
      </c>
      <c r="Y41" s="9">
        <v>52.197802197801998</v>
      </c>
      <c r="Z41" s="9">
        <v>43.406593406592997</v>
      </c>
      <c r="AA41" s="6">
        <f t="shared" si="16"/>
        <v>95.604395604394995</v>
      </c>
      <c r="AC41" s="6">
        <v>342</v>
      </c>
      <c r="AD41" s="8">
        <v>741.48538011695905</v>
      </c>
      <c r="AE41" s="8">
        <v>34.972441052055999</v>
      </c>
      <c r="AF41" s="6">
        <v>53.000000000999997</v>
      </c>
      <c r="AG41" s="9">
        <v>0</v>
      </c>
      <c r="AH41" s="9">
        <v>1.146131805157</v>
      </c>
      <c r="AI41" s="9">
        <v>48.997134670487</v>
      </c>
      <c r="AJ41" s="9">
        <v>47.851002865329001</v>
      </c>
      <c r="AK41" s="6">
        <f t="shared" si="17"/>
        <v>96.848137535815994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28</v>
      </c>
      <c r="F42" s="4" t="s">
        <v>29</v>
      </c>
      <c r="G42" s="4" t="s">
        <v>15</v>
      </c>
      <c r="H42" s="6">
        <v>749</v>
      </c>
      <c r="I42" s="8">
        <v>730.75033377837099</v>
      </c>
      <c r="J42" s="8">
        <v>34.616468377201997</v>
      </c>
      <c r="K42" s="6">
        <v>50.000000000999997</v>
      </c>
      <c r="L42" s="9">
        <v>0.26455026455000002</v>
      </c>
      <c r="M42" s="9">
        <v>1.058201058201</v>
      </c>
      <c r="N42" s="9">
        <v>61.375661375660997</v>
      </c>
      <c r="O42" s="9">
        <v>36.375661375660997</v>
      </c>
      <c r="P42" s="6">
        <f t="shared" si="15"/>
        <v>97.751322751321993</v>
      </c>
      <c r="S42" s="6">
        <v>368</v>
      </c>
      <c r="T42" s="9">
        <v>740.78260869565202</v>
      </c>
      <c r="U42" s="9">
        <v>33.449893744843003</v>
      </c>
      <c r="V42" s="9">
        <v>57.000000000999997</v>
      </c>
      <c r="W42" s="9">
        <v>0</v>
      </c>
      <c r="X42" s="9">
        <v>0.26595744680799999</v>
      </c>
      <c r="Y42" s="9">
        <v>51.861702127659001</v>
      </c>
      <c r="Z42" s="9">
        <v>45.744680851063002</v>
      </c>
      <c r="AA42" s="6">
        <f t="shared" si="16"/>
        <v>97.606382978721996</v>
      </c>
      <c r="AC42" s="6">
        <v>338</v>
      </c>
      <c r="AD42" s="8">
        <v>738.35207100591697</v>
      </c>
      <c r="AE42" s="8">
        <v>32.920149032399003</v>
      </c>
      <c r="AF42" s="6">
        <v>55.000000000999997</v>
      </c>
      <c r="AG42" s="9">
        <v>0</v>
      </c>
      <c r="AH42" s="9">
        <v>1.461988304093</v>
      </c>
      <c r="AI42" s="9">
        <v>52.631578947367998</v>
      </c>
      <c r="AJ42" s="9">
        <v>44.736842105263001</v>
      </c>
      <c r="AK42" s="6">
        <f t="shared" si="17"/>
        <v>97.368421052630993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28</v>
      </c>
      <c r="F43" s="4" t="s">
        <v>29</v>
      </c>
      <c r="G43" s="4" t="s">
        <v>15</v>
      </c>
      <c r="H43" s="6">
        <v>755</v>
      </c>
      <c r="I43" s="8">
        <v>735.45695364238395</v>
      </c>
      <c r="J43" s="8">
        <v>33.880178766556</v>
      </c>
      <c r="K43" s="6">
        <v>51.000000000999997</v>
      </c>
      <c r="L43" s="9">
        <v>0</v>
      </c>
      <c r="M43" s="9">
        <v>0.78226857887800005</v>
      </c>
      <c r="N43" s="9">
        <v>56.975228161667999</v>
      </c>
      <c r="O43" s="9">
        <v>40.677966101693997</v>
      </c>
      <c r="P43" s="6">
        <f t="shared" si="15"/>
        <v>97.653194263361996</v>
      </c>
      <c r="S43" s="6">
        <v>403</v>
      </c>
      <c r="T43" s="9">
        <v>739.23821339950405</v>
      </c>
      <c r="U43" s="9">
        <v>33.805602126105001</v>
      </c>
      <c r="V43" s="9">
        <v>53.000000000999997</v>
      </c>
      <c r="W43" s="9">
        <v>0</v>
      </c>
      <c r="X43" s="9">
        <v>0.49382716049300002</v>
      </c>
      <c r="Y43" s="9">
        <v>53.086419753085998</v>
      </c>
      <c r="Z43" s="9">
        <v>45.925925925925</v>
      </c>
      <c r="AA43" s="6">
        <f t="shared" si="16"/>
        <v>99.012345679010991</v>
      </c>
      <c r="AC43" s="6">
        <v>362</v>
      </c>
      <c r="AD43" s="8">
        <v>741.265193370166</v>
      </c>
      <c r="AE43" s="8">
        <v>36.434304762625999</v>
      </c>
      <c r="AF43" s="6">
        <v>54.000000000999997</v>
      </c>
      <c r="AG43" s="9">
        <v>0</v>
      </c>
      <c r="AH43" s="9">
        <v>1.617250673854</v>
      </c>
      <c r="AI43" s="9">
        <v>46.630727762802998</v>
      </c>
      <c r="AJ43" s="9">
        <v>49.32614555256</v>
      </c>
      <c r="AK43" s="6">
        <f t="shared" si="17"/>
        <v>95.956873315362998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7.3020485620284112E-2</v>
      </c>
      <c r="J44" s="8"/>
      <c r="K44" s="6"/>
      <c r="L44" s="9"/>
      <c r="M44" s="38" t="s">
        <v>34</v>
      </c>
      <c r="N44" s="9"/>
      <c r="O44" s="41">
        <f>O43-O39</f>
        <v>3.0005467468559957</v>
      </c>
      <c r="P44" s="6"/>
      <c r="S44" s="43" t="s">
        <v>23</v>
      </c>
      <c r="T44" s="30">
        <f>(T43-T39)/U43</f>
        <v>-5.8688758606249662E-2</v>
      </c>
      <c r="X44" s="38" t="s">
        <v>34</v>
      </c>
      <c r="Z44" s="41">
        <f>Z43-Z39</f>
        <v>-0.42443903757799717</v>
      </c>
      <c r="AC44" s="43" t="s">
        <v>23</v>
      </c>
      <c r="AD44" s="30">
        <f>(AD43-AD39)/AE43</f>
        <v>-7.2727409881775576E-2</v>
      </c>
      <c r="AH44" s="38" t="s">
        <v>34</v>
      </c>
      <c r="AI44" s="9"/>
      <c r="AJ44" s="41">
        <f>AJ43-AJ39</f>
        <v>-2.1788711698480014</v>
      </c>
      <c r="AK44" s="6"/>
    </row>
    <row r="45" spans="1:37" s="7" customFormat="1" ht="15.6" thickBot="1"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28</v>
      </c>
      <c r="F47" s="4" t="s">
        <v>29</v>
      </c>
      <c r="G47" s="4" t="s">
        <v>15</v>
      </c>
      <c r="H47" s="6">
        <v>864</v>
      </c>
      <c r="I47" s="8">
        <v>587.57638888888903</v>
      </c>
      <c r="J47" s="8">
        <v>53.997413765085</v>
      </c>
      <c r="K47" s="6">
        <v>64.000000001000004</v>
      </c>
      <c r="L47" s="9">
        <v>0</v>
      </c>
      <c r="M47" s="9">
        <v>1.2702078521939999</v>
      </c>
      <c r="N47" s="9">
        <v>39.030023094687998</v>
      </c>
      <c r="O47" s="9">
        <v>59.468822170899998</v>
      </c>
      <c r="P47" s="6">
        <f>N47+O47</f>
        <v>98.498845265587988</v>
      </c>
      <c r="S47" s="6">
        <v>357</v>
      </c>
      <c r="T47" s="9">
        <v>593.69467787114797</v>
      </c>
      <c r="U47" s="9">
        <v>48.670634615160999</v>
      </c>
      <c r="V47" s="9">
        <v>74.500000001000004</v>
      </c>
      <c r="W47" s="9">
        <v>0</v>
      </c>
      <c r="X47" s="9">
        <v>1.117318435754</v>
      </c>
      <c r="Y47" s="9">
        <v>27.653631284915999</v>
      </c>
      <c r="Z47" s="9">
        <v>70.949720670391002</v>
      </c>
      <c r="AA47" s="6">
        <f>Y47+Z47</f>
        <v>98.603351955307005</v>
      </c>
      <c r="AC47" s="6">
        <v>359</v>
      </c>
      <c r="AD47" s="8">
        <v>573.74930362117004</v>
      </c>
      <c r="AE47" s="8">
        <v>46.988570978337997</v>
      </c>
      <c r="AF47" s="6">
        <v>70.000000001000004</v>
      </c>
      <c r="AG47" s="9">
        <v>0</v>
      </c>
      <c r="AH47" s="9">
        <v>0.55710306406599996</v>
      </c>
      <c r="AI47" s="9">
        <v>41.504178272979999</v>
      </c>
      <c r="AJ47" s="9">
        <v>57.938718662951999</v>
      </c>
      <c r="AK47" s="6">
        <f>AI47+AJ47</f>
        <v>99.442896935931998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28</v>
      </c>
      <c r="F48" s="4" t="s">
        <v>29</v>
      </c>
      <c r="G48" s="4" t="s">
        <v>15</v>
      </c>
      <c r="H48" s="6">
        <v>868</v>
      </c>
      <c r="I48" s="8">
        <v>582.47119815668202</v>
      </c>
      <c r="J48" s="8">
        <v>56.014459740874997</v>
      </c>
      <c r="K48" s="6">
        <v>67.000000001000004</v>
      </c>
      <c r="L48" s="9">
        <v>0</v>
      </c>
      <c r="M48" s="9">
        <v>0.92165898617499997</v>
      </c>
      <c r="N48" s="9">
        <v>40.783410138248001</v>
      </c>
      <c r="O48" s="9">
        <v>58.294930875576</v>
      </c>
      <c r="P48" s="6">
        <f t="shared" ref="P48:P51" si="18">N48+O48</f>
        <v>99.078341013824001</v>
      </c>
      <c r="S48" s="6">
        <v>337</v>
      </c>
      <c r="T48" s="9">
        <v>588.68842729970299</v>
      </c>
      <c r="U48" s="9">
        <v>44.801821712618001</v>
      </c>
      <c r="V48" s="9">
        <v>72.000000001000004</v>
      </c>
      <c r="W48" s="9">
        <v>0</v>
      </c>
      <c r="X48" s="9">
        <v>0.29673590504399999</v>
      </c>
      <c r="Y48" s="9">
        <v>32.047477744806997</v>
      </c>
      <c r="Z48" s="9">
        <v>67.655786350148006</v>
      </c>
      <c r="AA48" s="6">
        <f t="shared" ref="AA48:AA51" si="19">Y48+Z48</f>
        <v>99.703264094955003</v>
      </c>
      <c r="AC48" s="6">
        <v>367</v>
      </c>
      <c r="AD48" s="8">
        <v>564.910081743869</v>
      </c>
      <c r="AE48" s="8">
        <v>44.956142340577003</v>
      </c>
      <c r="AF48" s="6">
        <v>71.000000001000004</v>
      </c>
      <c r="AG48" s="9">
        <v>0</v>
      </c>
      <c r="AH48" s="9">
        <v>0.54200542005399999</v>
      </c>
      <c r="AI48" s="9">
        <v>41.734417344173004</v>
      </c>
      <c r="AJ48" s="9">
        <v>57.181571815718002</v>
      </c>
      <c r="AK48" s="6">
        <f t="shared" ref="AK48:AK51" si="20">AI48+AJ48</f>
        <v>98.915989159891012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28</v>
      </c>
      <c r="F49" s="4" t="s">
        <v>29</v>
      </c>
      <c r="G49" s="4" t="s">
        <v>15</v>
      </c>
      <c r="H49" s="6">
        <v>874</v>
      </c>
      <c r="I49" s="8">
        <v>584.94965675057199</v>
      </c>
      <c r="J49" s="8">
        <v>59.257758974977001</v>
      </c>
      <c r="K49" s="6">
        <v>70.000000001000004</v>
      </c>
      <c r="L49" s="9">
        <v>0</v>
      </c>
      <c r="M49" s="9">
        <v>1.2585812356970001</v>
      </c>
      <c r="N49" s="9">
        <v>37.185354691074998</v>
      </c>
      <c r="O49" s="9">
        <v>61.556064073225997</v>
      </c>
      <c r="P49" s="6">
        <f t="shared" si="18"/>
        <v>98.741418764300988</v>
      </c>
      <c r="S49" s="6">
        <v>377</v>
      </c>
      <c r="T49" s="9">
        <v>591.37135278514597</v>
      </c>
      <c r="U49" s="9">
        <v>52.059755217678997</v>
      </c>
      <c r="V49" s="9">
        <v>72.000000001000004</v>
      </c>
      <c r="W49" s="9">
        <v>0</v>
      </c>
      <c r="X49" s="9">
        <v>0.26525198938900002</v>
      </c>
      <c r="Y49" s="9">
        <v>31.83023872679</v>
      </c>
      <c r="Z49" s="9">
        <v>67.904509283818996</v>
      </c>
      <c r="AA49" s="6">
        <f t="shared" si="19"/>
        <v>99.734748010608996</v>
      </c>
      <c r="AC49" s="6">
        <v>402</v>
      </c>
      <c r="AD49" s="8">
        <v>575.378109452736</v>
      </c>
      <c r="AE49" s="8">
        <v>55.083625551502998</v>
      </c>
      <c r="AF49" s="6">
        <v>72.000000001000004</v>
      </c>
      <c r="AG49" s="9">
        <v>0</v>
      </c>
      <c r="AH49" s="9">
        <v>0.247524752475</v>
      </c>
      <c r="AI49" s="9">
        <v>37.623762376237003</v>
      </c>
      <c r="AJ49" s="9">
        <v>61.633663366336002</v>
      </c>
      <c r="AK49" s="6">
        <f t="shared" si="20"/>
        <v>99.257425742573005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28</v>
      </c>
      <c r="F50" s="4" t="s">
        <v>29</v>
      </c>
      <c r="G50" s="4" t="s">
        <v>15</v>
      </c>
      <c r="H50" s="6">
        <v>1179</v>
      </c>
      <c r="I50" s="8">
        <v>571.25190839694699</v>
      </c>
      <c r="J50" s="8">
        <v>59.256945200578002</v>
      </c>
      <c r="K50" s="6">
        <v>65.000000001000004</v>
      </c>
      <c r="L50" s="9">
        <v>0</v>
      </c>
      <c r="M50" s="9">
        <v>3.198653198653</v>
      </c>
      <c r="N50" s="9">
        <v>45.370370370369997</v>
      </c>
      <c r="O50" s="9">
        <v>50.673400673400003</v>
      </c>
      <c r="P50" s="6">
        <f t="shared" si="18"/>
        <v>96.043771043769993</v>
      </c>
      <c r="S50" s="6">
        <v>350</v>
      </c>
      <c r="T50" s="9">
        <v>594.41714285714295</v>
      </c>
      <c r="U50" s="9">
        <v>58.488974719455001</v>
      </c>
      <c r="V50" s="9">
        <v>71.500000001000004</v>
      </c>
      <c r="W50" s="9">
        <v>0</v>
      </c>
      <c r="X50" s="9">
        <v>0.56980056980000005</v>
      </c>
      <c r="Y50" s="9">
        <v>33.048433048432997</v>
      </c>
      <c r="Z50" s="9">
        <v>66.096866096865995</v>
      </c>
      <c r="AA50" s="6">
        <f t="shared" si="19"/>
        <v>99.145299145298992</v>
      </c>
      <c r="AC50" s="6">
        <v>428</v>
      </c>
      <c r="AD50" s="8">
        <v>571.82009345794404</v>
      </c>
      <c r="AE50" s="8">
        <v>54.293097089412001</v>
      </c>
      <c r="AF50" s="6">
        <v>73.000000001000004</v>
      </c>
      <c r="AG50" s="9">
        <v>0</v>
      </c>
      <c r="AH50" s="9">
        <v>0.69930069930000005</v>
      </c>
      <c r="AI50" s="9">
        <v>42.890442890442003</v>
      </c>
      <c r="AJ50" s="9">
        <v>56.177156177156</v>
      </c>
      <c r="AK50" s="6">
        <f t="shared" si="20"/>
        <v>99.067599067597996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28</v>
      </c>
      <c r="F51" s="4" t="s">
        <v>29</v>
      </c>
      <c r="G51" s="4" t="s">
        <v>15</v>
      </c>
      <c r="H51" s="6">
        <v>1288</v>
      </c>
      <c r="I51" s="8">
        <v>570.65139751552795</v>
      </c>
      <c r="J51" s="8">
        <v>55.405242105294001</v>
      </c>
      <c r="K51" s="6">
        <v>66.000000001000004</v>
      </c>
      <c r="L51" s="9">
        <v>0</v>
      </c>
      <c r="M51" s="9">
        <v>3.333333333333</v>
      </c>
      <c r="N51" s="9">
        <v>45.348837209301998</v>
      </c>
      <c r="O51" s="9">
        <v>51.162790697673998</v>
      </c>
      <c r="P51" s="6">
        <f t="shared" si="18"/>
        <v>96.511627906976003</v>
      </c>
      <c r="S51" s="6">
        <v>339</v>
      </c>
      <c r="T51" s="9">
        <v>579.46312684365796</v>
      </c>
      <c r="U51" s="9">
        <v>47.245559231709002</v>
      </c>
      <c r="V51" s="9">
        <v>71.000000001000004</v>
      </c>
      <c r="W51" s="9">
        <v>0</v>
      </c>
      <c r="X51" s="9">
        <v>0.58823529411700004</v>
      </c>
      <c r="Y51" s="9">
        <v>38.823529411764</v>
      </c>
      <c r="Z51" s="9">
        <v>60.294117647058002</v>
      </c>
      <c r="AA51" s="6">
        <f t="shared" si="19"/>
        <v>99.117647058822001</v>
      </c>
      <c r="AC51" s="6">
        <v>459</v>
      </c>
      <c r="AD51" s="8">
        <v>566.40958605664503</v>
      </c>
      <c r="AE51" s="8">
        <v>46.579626096562002</v>
      </c>
      <c r="AF51" s="6">
        <v>69.000000001000004</v>
      </c>
      <c r="AG51" s="9">
        <v>0</v>
      </c>
      <c r="AH51" s="9">
        <v>1.0893246187359999</v>
      </c>
      <c r="AI51" s="9">
        <v>42.701525054466003</v>
      </c>
      <c r="AJ51" s="9">
        <v>56.209150326797001</v>
      </c>
      <c r="AK51" s="6">
        <f t="shared" si="20"/>
        <v>98.910675381263005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7">
        <f>(I51-I47)/J51</f>
        <v>-0.30547635440697568</v>
      </c>
      <c r="J52" s="8"/>
      <c r="K52" s="6"/>
      <c r="L52" s="9"/>
      <c r="M52" s="38" t="s">
        <v>34</v>
      </c>
      <c r="N52" s="9"/>
      <c r="O52" s="41">
        <f>O51-O47</f>
        <v>-8.3060314732259997</v>
      </c>
      <c r="P52" s="6"/>
      <c r="S52" s="43" t="s">
        <v>23</v>
      </c>
      <c r="T52" s="37">
        <f>(T51-T47)/U51</f>
        <v>-0.30122515764272006</v>
      </c>
      <c r="X52" s="38" t="s">
        <v>34</v>
      </c>
      <c r="Z52" s="57">
        <f>Z51-Z47</f>
        <v>-10.655603023333001</v>
      </c>
      <c r="AC52" s="43" t="s">
        <v>23</v>
      </c>
      <c r="AD52" s="30">
        <f>(AD51-AD47)/AE51</f>
        <v>-0.15757356122415836</v>
      </c>
      <c r="AH52" s="38" t="s">
        <v>34</v>
      </c>
      <c r="AI52" s="9"/>
      <c r="AJ52" s="41">
        <f>AJ51-AJ47</f>
        <v>-1.7295683361549976</v>
      </c>
      <c r="AK52" s="6"/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28</v>
      </c>
      <c r="F54" s="4" t="s">
        <v>29</v>
      </c>
      <c r="G54" s="4" t="s">
        <v>15</v>
      </c>
      <c r="H54" s="6">
        <v>821</v>
      </c>
      <c r="I54" s="8">
        <v>648.291108404385</v>
      </c>
      <c r="J54" s="8">
        <v>53.700767868100002</v>
      </c>
      <c r="K54" s="6">
        <v>55.000000000999997</v>
      </c>
      <c r="L54" s="9">
        <v>0</v>
      </c>
      <c r="M54" s="9">
        <v>0.85158150851500003</v>
      </c>
      <c r="N54" s="9">
        <v>43.065693430655998</v>
      </c>
      <c r="O54" s="9">
        <v>55.96107055961</v>
      </c>
      <c r="P54" s="6">
        <f>N54+O54</f>
        <v>99.026763990266005</v>
      </c>
      <c r="S54" s="6">
        <v>565</v>
      </c>
      <c r="T54" s="9">
        <v>656.376991150442</v>
      </c>
      <c r="U54" s="9">
        <v>63.712823966130998</v>
      </c>
      <c r="V54" s="9">
        <v>66.500000001000004</v>
      </c>
      <c r="W54" s="9">
        <v>0</v>
      </c>
      <c r="X54" s="9">
        <v>0.35026269702200002</v>
      </c>
      <c r="Y54" s="9">
        <v>26.795096322241001</v>
      </c>
      <c r="Z54" s="9">
        <v>71.803852889666999</v>
      </c>
      <c r="AA54" s="6">
        <f>Y54+Z54</f>
        <v>98.598949211908007</v>
      </c>
      <c r="AC54" s="6">
        <v>486</v>
      </c>
      <c r="AD54" s="8">
        <v>650.46090534979396</v>
      </c>
      <c r="AE54" s="8">
        <v>56.019046046888</v>
      </c>
      <c r="AF54" s="6">
        <v>57.000000000999997</v>
      </c>
      <c r="AG54" s="9">
        <v>0</v>
      </c>
      <c r="AH54" s="9">
        <v>0.82304526748899998</v>
      </c>
      <c r="AI54" s="9">
        <v>31.481481481481001</v>
      </c>
      <c r="AJ54" s="9">
        <v>67.695473251028005</v>
      </c>
      <c r="AK54" s="6">
        <f>AI54+AJ54</f>
        <v>99.176954732509003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28</v>
      </c>
      <c r="F55" s="4" t="s">
        <v>29</v>
      </c>
      <c r="G55" s="4" t="s">
        <v>15</v>
      </c>
      <c r="H55" s="6">
        <v>848</v>
      </c>
      <c r="I55" s="8">
        <v>649.57075471698101</v>
      </c>
      <c r="J55" s="8">
        <v>56.513330277691999</v>
      </c>
      <c r="K55" s="6">
        <v>53.000000000999997</v>
      </c>
      <c r="L55" s="9">
        <v>0</v>
      </c>
      <c r="M55" s="9">
        <v>1.647058823529</v>
      </c>
      <c r="N55" s="9">
        <v>39.882352941176002</v>
      </c>
      <c r="O55" s="9">
        <v>58.235294117647001</v>
      </c>
      <c r="P55" s="6">
        <f t="shared" ref="P55:P58" si="21">N55+O55</f>
        <v>98.117647058822996</v>
      </c>
      <c r="S55" s="6">
        <v>616</v>
      </c>
      <c r="T55" s="9">
        <v>658.57142857142901</v>
      </c>
      <c r="U55" s="9">
        <v>64.433098311006006</v>
      </c>
      <c r="V55" s="9">
        <v>66.000000001000004</v>
      </c>
      <c r="W55" s="9">
        <v>0</v>
      </c>
      <c r="X55" s="9">
        <v>0.80645161290300005</v>
      </c>
      <c r="Y55" s="9">
        <v>28.064516129032</v>
      </c>
      <c r="Z55" s="9">
        <v>70.483870967740998</v>
      </c>
      <c r="AA55" s="6">
        <f t="shared" ref="AA55:AA58" si="22">Y55+Z55</f>
        <v>98.548387096772998</v>
      </c>
      <c r="AC55" s="6">
        <v>514</v>
      </c>
      <c r="AD55" s="8">
        <v>653.46498054474705</v>
      </c>
      <c r="AE55" s="8">
        <v>59.197424171640002</v>
      </c>
      <c r="AF55" s="6">
        <v>63.500000000999997</v>
      </c>
      <c r="AG55" s="9">
        <v>0</v>
      </c>
      <c r="AH55" s="9">
        <v>0.57915057915000001</v>
      </c>
      <c r="AI55" s="9">
        <v>28.378378378377999</v>
      </c>
      <c r="AJ55" s="9">
        <v>70.270270270270004</v>
      </c>
      <c r="AK55" s="6">
        <f t="shared" ref="AK55:AK58" si="23">AI55+AJ55</f>
        <v>98.648648648648006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28</v>
      </c>
      <c r="F56" s="4" t="s">
        <v>29</v>
      </c>
      <c r="G56" s="4" t="s">
        <v>15</v>
      </c>
      <c r="H56" s="6">
        <v>834</v>
      </c>
      <c r="I56" s="8">
        <v>657.12230215827299</v>
      </c>
      <c r="J56" s="8">
        <v>64.195880511490998</v>
      </c>
      <c r="K56" s="6">
        <v>56.000000000999997</v>
      </c>
      <c r="L56" s="9">
        <v>0</v>
      </c>
      <c r="M56" s="9">
        <v>1.193317422434</v>
      </c>
      <c r="N56" s="9">
        <v>38.186157517898998</v>
      </c>
      <c r="O56" s="9">
        <v>60.143198090692003</v>
      </c>
      <c r="P56" s="6">
        <f t="shared" si="21"/>
        <v>98.329355608591001</v>
      </c>
      <c r="S56" s="6">
        <v>659</v>
      </c>
      <c r="T56" s="9">
        <v>658.47344461304999</v>
      </c>
      <c r="U56" s="9">
        <v>61.22774126014</v>
      </c>
      <c r="V56" s="9">
        <v>62.000000000999997</v>
      </c>
      <c r="W56" s="9">
        <v>0</v>
      </c>
      <c r="X56" s="9">
        <v>0.75872534142600001</v>
      </c>
      <c r="Y56" s="9">
        <v>28.528072837631999</v>
      </c>
      <c r="Z56" s="9">
        <v>70.71320182094</v>
      </c>
      <c r="AA56" s="6">
        <f t="shared" si="22"/>
        <v>99.241274658571996</v>
      </c>
      <c r="AC56" s="6">
        <v>510</v>
      </c>
      <c r="AD56" s="8">
        <v>652.86862745097994</v>
      </c>
      <c r="AE56" s="8">
        <v>56.547217574351997</v>
      </c>
      <c r="AF56" s="6">
        <v>64.000000001000004</v>
      </c>
      <c r="AG56" s="9">
        <v>0</v>
      </c>
      <c r="AH56" s="9">
        <v>0.1953125</v>
      </c>
      <c r="AI56" s="9">
        <v>32.6171875</v>
      </c>
      <c r="AJ56" s="9">
        <v>66.796875</v>
      </c>
      <c r="AK56" s="6">
        <f t="shared" si="23"/>
        <v>99.4140625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28</v>
      </c>
      <c r="F57" s="4" t="s">
        <v>29</v>
      </c>
      <c r="G57" s="4" t="s">
        <v>15</v>
      </c>
      <c r="H57" s="6">
        <v>847</v>
      </c>
      <c r="I57" s="8">
        <v>659.537190082645</v>
      </c>
      <c r="J57" s="8">
        <v>59.599377431343001</v>
      </c>
      <c r="K57" s="6">
        <v>57.000000000999997</v>
      </c>
      <c r="L57" s="9">
        <v>0</v>
      </c>
      <c r="M57" s="9">
        <v>0.58962264150900001</v>
      </c>
      <c r="N57" s="9">
        <v>37.617924528301003</v>
      </c>
      <c r="O57" s="9">
        <v>61.674528301885999</v>
      </c>
      <c r="P57" s="6">
        <f t="shared" si="21"/>
        <v>99.292452830187003</v>
      </c>
      <c r="S57" s="6">
        <v>651</v>
      </c>
      <c r="T57" s="9">
        <v>663.84639016897097</v>
      </c>
      <c r="U57" s="9">
        <v>69.750419232452003</v>
      </c>
      <c r="V57" s="9">
        <v>63.000000000999997</v>
      </c>
      <c r="W57" s="9">
        <v>0</v>
      </c>
      <c r="X57" s="9">
        <v>0.45941807044400002</v>
      </c>
      <c r="Y57" s="9">
        <v>28.483920367534001</v>
      </c>
      <c r="Z57" s="9">
        <v>70.750382848391993</v>
      </c>
      <c r="AA57" s="6">
        <f t="shared" si="22"/>
        <v>99.234303215925991</v>
      </c>
      <c r="AC57" s="6">
        <v>537</v>
      </c>
      <c r="AD57" s="8">
        <v>661.38919925512096</v>
      </c>
      <c r="AE57" s="8">
        <v>65.107712954082999</v>
      </c>
      <c r="AF57" s="6">
        <v>67.000000001000004</v>
      </c>
      <c r="AG57" s="9">
        <v>0</v>
      </c>
      <c r="AH57" s="9">
        <v>0.37105751391399999</v>
      </c>
      <c r="AI57" s="9">
        <v>31.539888682745001</v>
      </c>
      <c r="AJ57" s="9">
        <v>67.717996289423994</v>
      </c>
      <c r="AK57" s="6">
        <f t="shared" si="23"/>
        <v>99.257884972168995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28</v>
      </c>
      <c r="F58" s="4" t="s">
        <v>29</v>
      </c>
      <c r="G58" s="4" t="s">
        <v>15</v>
      </c>
      <c r="H58" s="6">
        <v>894</v>
      </c>
      <c r="I58" s="8">
        <v>657.12751677852305</v>
      </c>
      <c r="J58" s="8">
        <v>57.317424861090998</v>
      </c>
      <c r="K58" s="6">
        <v>55.000000000999997</v>
      </c>
      <c r="L58" s="9">
        <v>0</v>
      </c>
      <c r="M58" s="9">
        <v>0.78125</v>
      </c>
      <c r="N58" s="9">
        <v>37.723214285714</v>
      </c>
      <c r="O58" s="9">
        <v>61.272321428570997</v>
      </c>
      <c r="P58" s="6">
        <f t="shared" si="21"/>
        <v>98.995535714284998</v>
      </c>
      <c r="S58" s="6">
        <v>597</v>
      </c>
      <c r="T58" s="9">
        <v>655.75209380234503</v>
      </c>
      <c r="U58" s="9">
        <v>62.920708996390999</v>
      </c>
      <c r="V58" s="9">
        <v>62.000000000999997</v>
      </c>
      <c r="W58" s="9">
        <v>0</v>
      </c>
      <c r="X58" s="9">
        <v>0.498338870431</v>
      </c>
      <c r="Y58" s="9">
        <v>28.405315614616999</v>
      </c>
      <c r="Z58" s="9">
        <v>70.265780730897006</v>
      </c>
      <c r="AA58" s="6">
        <f t="shared" si="22"/>
        <v>98.671096345514002</v>
      </c>
      <c r="AC58" s="6">
        <v>525</v>
      </c>
      <c r="AD58" s="8">
        <v>655.032380952381</v>
      </c>
      <c r="AE58" s="8">
        <v>59.635797460802003</v>
      </c>
      <c r="AF58" s="6">
        <v>62.000000000999997</v>
      </c>
      <c r="AG58" s="9">
        <v>0</v>
      </c>
      <c r="AH58" s="9">
        <v>0</v>
      </c>
      <c r="AI58" s="9">
        <v>30.492424242424001</v>
      </c>
      <c r="AJ58" s="9">
        <v>68.939393939393</v>
      </c>
      <c r="AK58" s="6">
        <f t="shared" si="23"/>
        <v>99.431818181816993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0.154166178881084</v>
      </c>
      <c r="J59" s="8"/>
      <c r="K59" s="6"/>
      <c r="L59" s="9"/>
      <c r="M59" s="38" t="s">
        <v>34</v>
      </c>
      <c r="N59" s="9"/>
      <c r="O59" s="41">
        <f>O58-O54</f>
        <v>5.3112508689609967</v>
      </c>
      <c r="P59" s="6"/>
      <c r="S59" s="43" t="s">
        <v>23</v>
      </c>
      <c r="T59" s="30">
        <f>(T58-T54)/U58</f>
        <v>-9.9315051922381874E-3</v>
      </c>
      <c r="X59" s="38" t="s">
        <v>34</v>
      </c>
      <c r="Z59" s="41">
        <f>Z58-Z54</f>
        <v>-1.5380721587699924</v>
      </c>
      <c r="AC59" s="43" t="s">
        <v>23</v>
      </c>
      <c r="AD59" s="30">
        <f>(AD58-AD54)/AE58</f>
        <v>7.6656568658980823E-2</v>
      </c>
      <c r="AH59" s="38" t="s">
        <v>34</v>
      </c>
      <c r="AI59" s="9"/>
      <c r="AJ59" s="41">
        <f>AJ58-AJ54</f>
        <v>1.2439206883649945</v>
      </c>
      <c r="AK59" s="6"/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28</v>
      </c>
      <c r="F61" s="4" t="s">
        <v>29</v>
      </c>
      <c r="G61" s="4" t="s">
        <v>15</v>
      </c>
      <c r="H61" s="6">
        <v>765</v>
      </c>
      <c r="I61" s="8">
        <v>680.64313725490194</v>
      </c>
      <c r="J61" s="8">
        <v>59.097328281742001</v>
      </c>
      <c r="K61" s="6">
        <v>53.000000000999997</v>
      </c>
      <c r="L61" s="9">
        <v>0.12903225806400001</v>
      </c>
      <c r="M61" s="9">
        <v>1.6774193548380001</v>
      </c>
      <c r="N61" s="9">
        <v>50.064516129032</v>
      </c>
      <c r="O61" s="9">
        <v>46.838709677418997</v>
      </c>
      <c r="P61" s="6">
        <f>N61+O61</f>
        <v>96.90322580645099</v>
      </c>
      <c r="S61" s="6">
        <v>270</v>
      </c>
      <c r="T61" s="9">
        <v>703.74074074074099</v>
      </c>
      <c r="U61" s="9">
        <v>65.278523992325006</v>
      </c>
      <c r="V61" s="9">
        <v>56.000000000999997</v>
      </c>
      <c r="W61" s="9">
        <v>0</v>
      </c>
      <c r="X61" s="9">
        <v>0.36496350364899999</v>
      </c>
      <c r="Y61" s="9">
        <v>36.131386861312997</v>
      </c>
      <c r="Z61" s="9">
        <v>62.043795620437997</v>
      </c>
      <c r="AA61" s="6">
        <f>Y61+Z61</f>
        <v>98.175182481750994</v>
      </c>
      <c r="AC61" s="6">
        <v>295</v>
      </c>
      <c r="AD61" s="8">
        <v>693.50508474576304</v>
      </c>
      <c r="AE61" s="8">
        <v>60.426368933543998</v>
      </c>
      <c r="AF61" s="6">
        <v>51.000000000999997</v>
      </c>
      <c r="AG61" s="9">
        <v>0</v>
      </c>
      <c r="AH61" s="9">
        <v>1.3377926421399999</v>
      </c>
      <c r="AI61" s="9">
        <v>42.140468227424002</v>
      </c>
      <c r="AJ61" s="9">
        <v>55.183946488293998</v>
      </c>
      <c r="AK61" s="6">
        <f>AI61+AJ61</f>
        <v>97.324414715718007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28</v>
      </c>
      <c r="F62" s="4" t="s">
        <v>29</v>
      </c>
      <c r="G62" s="4" t="s">
        <v>15</v>
      </c>
      <c r="H62" s="6">
        <v>773</v>
      </c>
      <c r="I62" s="8">
        <v>688.244501940492</v>
      </c>
      <c r="J62" s="8">
        <v>66.950495874495999</v>
      </c>
      <c r="K62" s="6">
        <v>56.000000000999997</v>
      </c>
      <c r="L62" s="9">
        <v>0</v>
      </c>
      <c r="M62" s="9">
        <v>1.4030612244889999</v>
      </c>
      <c r="N62" s="9">
        <v>50.255102040815999</v>
      </c>
      <c r="O62" s="9">
        <v>46.938775510204003</v>
      </c>
      <c r="P62" s="6">
        <f t="shared" ref="P62:P65" si="24">N62+O62</f>
        <v>97.193877551019995</v>
      </c>
      <c r="S62" s="6">
        <v>300</v>
      </c>
      <c r="T62" s="9">
        <v>703.03333333333296</v>
      </c>
      <c r="U62" s="9">
        <v>72.515427182683993</v>
      </c>
      <c r="V62" s="9">
        <v>56.000000000999997</v>
      </c>
      <c r="W62" s="9">
        <v>0</v>
      </c>
      <c r="X62" s="9">
        <v>0.65359477124099996</v>
      </c>
      <c r="Y62" s="9">
        <v>39.542483660130003</v>
      </c>
      <c r="Z62" s="9">
        <v>57.843137254901997</v>
      </c>
      <c r="AA62" s="6">
        <f t="shared" ref="AA62:AA65" si="25">Y62+Z62</f>
        <v>97.385620915032007</v>
      </c>
      <c r="AC62" s="6">
        <v>317</v>
      </c>
      <c r="AD62" s="8">
        <v>702.20189274447898</v>
      </c>
      <c r="AE62" s="8">
        <v>68.025197278365994</v>
      </c>
      <c r="AF62" s="6">
        <v>59.000000000999997</v>
      </c>
      <c r="AG62" s="9">
        <v>0</v>
      </c>
      <c r="AH62" s="9">
        <v>1.2269938650300001</v>
      </c>
      <c r="AI62" s="9">
        <v>39.263803680980999</v>
      </c>
      <c r="AJ62" s="9">
        <v>56.748466257667999</v>
      </c>
      <c r="AK62" s="6">
        <f t="shared" ref="AK62:AK65" si="26">AI62+AJ62</f>
        <v>96.012269938648998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28</v>
      </c>
      <c r="F63" s="4" t="s">
        <v>29</v>
      </c>
      <c r="G63" s="4" t="s">
        <v>15</v>
      </c>
      <c r="H63" s="6">
        <v>702</v>
      </c>
      <c r="I63" s="8">
        <v>667.36467236467195</v>
      </c>
      <c r="J63" s="8">
        <v>59.772209582191998</v>
      </c>
      <c r="K63" s="6">
        <v>51.000000000999997</v>
      </c>
      <c r="L63" s="9">
        <v>0.14025245441699999</v>
      </c>
      <c r="M63" s="9">
        <v>2.2440392706869998</v>
      </c>
      <c r="N63" s="9">
        <v>61.150070126227</v>
      </c>
      <c r="O63" s="9">
        <v>34.922861150069998</v>
      </c>
      <c r="P63" s="6">
        <f t="shared" si="24"/>
        <v>96.072931276296998</v>
      </c>
      <c r="S63" s="6">
        <v>351</v>
      </c>
      <c r="T63" s="9">
        <v>694.017094017094</v>
      </c>
      <c r="U63" s="9">
        <v>70.094016403192995</v>
      </c>
      <c r="V63" s="9">
        <v>53.000000000999997</v>
      </c>
      <c r="W63" s="9">
        <v>0.27472527472500002</v>
      </c>
      <c r="X63" s="9">
        <v>1.3736263736259999</v>
      </c>
      <c r="Y63" s="9">
        <v>42.857142857142001</v>
      </c>
      <c r="Z63" s="9">
        <v>51.923076923076003</v>
      </c>
      <c r="AA63" s="6">
        <f t="shared" si="25"/>
        <v>94.780219780218005</v>
      </c>
      <c r="AC63" s="6">
        <v>342</v>
      </c>
      <c r="AD63" s="8">
        <v>685.53801169590599</v>
      </c>
      <c r="AE63" s="8">
        <v>63.570797945757</v>
      </c>
      <c r="AF63" s="6">
        <v>52.000000000999997</v>
      </c>
      <c r="AG63" s="9">
        <v>0</v>
      </c>
      <c r="AH63" s="9">
        <v>2.0057306590250001</v>
      </c>
      <c r="AI63" s="9">
        <v>47.564469914039996</v>
      </c>
      <c r="AJ63" s="9">
        <v>48.424068767907997</v>
      </c>
      <c r="AK63" s="6">
        <f t="shared" si="26"/>
        <v>95.988538681948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28</v>
      </c>
      <c r="F64" s="4" t="s">
        <v>29</v>
      </c>
      <c r="G64" s="4" t="s">
        <v>15</v>
      </c>
      <c r="H64" s="6">
        <v>749</v>
      </c>
      <c r="I64" s="8">
        <v>674.57943925233599</v>
      </c>
      <c r="J64" s="8">
        <v>65.669856947078998</v>
      </c>
      <c r="K64" s="6">
        <v>57.000000000999997</v>
      </c>
      <c r="L64" s="9">
        <v>0.26455026455000002</v>
      </c>
      <c r="M64" s="9">
        <v>2.3809523809519999</v>
      </c>
      <c r="N64" s="9">
        <v>57.804232804232001</v>
      </c>
      <c r="O64" s="9">
        <v>38.624338624338002</v>
      </c>
      <c r="P64" s="6">
        <f t="shared" si="24"/>
        <v>96.428571428569995</v>
      </c>
      <c r="S64" s="6">
        <v>368</v>
      </c>
      <c r="T64" s="9">
        <v>692.09239130434798</v>
      </c>
      <c r="U64" s="9">
        <v>68.843756653987001</v>
      </c>
      <c r="V64" s="9">
        <v>56.000000000999997</v>
      </c>
      <c r="W64" s="9">
        <v>0</v>
      </c>
      <c r="X64" s="9">
        <v>0.79787234042499999</v>
      </c>
      <c r="Y64" s="9">
        <v>48.404255319148</v>
      </c>
      <c r="Z64" s="9">
        <v>48.670212765956997</v>
      </c>
      <c r="AA64" s="6">
        <f t="shared" si="25"/>
        <v>97.074468085104996</v>
      </c>
      <c r="AC64" s="6">
        <v>318</v>
      </c>
      <c r="AD64" s="8">
        <v>674.28301886792497</v>
      </c>
      <c r="AE64" s="8">
        <v>63.801509240721998</v>
      </c>
      <c r="AF64" s="6">
        <v>47.000000000999997</v>
      </c>
      <c r="AG64" s="9">
        <v>0</v>
      </c>
      <c r="AH64" s="9">
        <v>2.923976608187</v>
      </c>
      <c r="AI64" s="9">
        <v>55.555555555555003</v>
      </c>
      <c r="AJ64" s="9">
        <v>34.502923976608002</v>
      </c>
      <c r="AK64" s="6">
        <f t="shared" si="26"/>
        <v>90.058479532163005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28</v>
      </c>
      <c r="F65" s="4" t="s">
        <v>29</v>
      </c>
      <c r="G65" s="4" t="s">
        <v>15</v>
      </c>
      <c r="H65" s="6">
        <v>756</v>
      </c>
      <c r="I65" s="8">
        <v>676.66798941798902</v>
      </c>
      <c r="J65" s="8">
        <v>62.214515302803001</v>
      </c>
      <c r="K65" s="6">
        <v>50.000000000999997</v>
      </c>
      <c r="L65" s="9">
        <v>0.13037809647900001</v>
      </c>
      <c r="M65" s="9">
        <v>2.6075619295950001</v>
      </c>
      <c r="N65" s="9">
        <v>54.628422425031999</v>
      </c>
      <c r="O65" s="9">
        <v>41.199478487614002</v>
      </c>
      <c r="P65" s="6">
        <f t="shared" si="24"/>
        <v>95.827900912646001</v>
      </c>
      <c r="S65" s="6">
        <v>404</v>
      </c>
      <c r="T65" s="9">
        <v>694.31435643564396</v>
      </c>
      <c r="U65" s="9">
        <v>64.499698514936995</v>
      </c>
      <c r="V65" s="9">
        <v>55.000000000999997</v>
      </c>
      <c r="W65" s="9">
        <v>0</v>
      </c>
      <c r="X65" s="9">
        <v>1.481481481481</v>
      </c>
      <c r="Y65" s="9">
        <v>43.950617283950002</v>
      </c>
      <c r="Z65" s="9">
        <v>54.320987654321002</v>
      </c>
      <c r="AA65" s="6">
        <f t="shared" si="25"/>
        <v>98.271604938270997</v>
      </c>
      <c r="AC65" s="6">
        <v>362</v>
      </c>
      <c r="AD65" s="8">
        <v>688.72651933701695</v>
      </c>
      <c r="AE65" s="8">
        <v>64.945447498128999</v>
      </c>
      <c r="AF65" s="6">
        <v>53.000000000999997</v>
      </c>
      <c r="AG65" s="9">
        <v>0</v>
      </c>
      <c r="AH65" s="9">
        <v>1.88679245283</v>
      </c>
      <c r="AI65" s="9">
        <v>45.822102425875997</v>
      </c>
      <c r="AJ65" s="9">
        <v>49.865229110511997</v>
      </c>
      <c r="AK65" s="6">
        <f t="shared" si="26"/>
        <v>95.687331536388001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-6.3894218536712261E-2</v>
      </c>
      <c r="J66" s="8"/>
      <c r="K66" s="6"/>
      <c r="L66" s="9"/>
      <c r="M66" s="38" t="s">
        <v>34</v>
      </c>
      <c r="N66" s="9"/>
      <c r="O66" s="41">
        <f>O65-O61</f>
        <v>-5.6392311898049954</v>
      </c>
      <c r="P66" s="6"/>
      <c r="S66" s="43" t="s">
        <v>23</v>
      </c>
      <c r="T66" s="30">
        <f>(T65-T61)/U65</f>
        <v>-0.14614617621683992</v>
      </c>
      <c r="X66" s="38" t="s">
        <v>34</v>
      </c>
      <c r="Z66" s="41">
        <f>Z65-Z61</f>
        <v>-7.7228079661169957</v>
      </c>
      <c r="AC66" s="43" t="s">
        <v>23</v>
      </c>
      <c r="AD66" s="30">
        <f>(AD65-AD61)/AE65</f>
        <v>-7.3578142777193961E-2</v>
      </c>
      <c r="AH66" s="38" t="s">
        <v>34</v>
      </c>
      <c r="AI66" s="9"/>
      <c r="AJ66" s="41">
        <f>AJ65-AJ61</f>
        <v>-5.3187173777820007</v>
      </c>
      <c r="AK66" s="6"/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K68"/>
  <sheetViews>
    <sheetView zoomScale="70" zoomScaleNormal="70" workbookViewId="0">
      <pane xSplit="14580" ySplit="1380" topLeftCell="H3"/>
      <selection activeCell="S1" sqref="S1"/>
      <selection pane="topRight"/>
      <selection pane="bottomLeft" activeCell="A2" sqref="A2"/>
      <selection pane="bottomRight" activeCell="A2" sqref="A2"/>
    </sheetView>
  </sheetViews>
  <sheetFormatPr defaultRowHeight="13.2"/>
  <cols>
    <col min="5" max="5" width="17.77734375" bestFit="1" customWidth="1"/>
    <col min="7" max="7" width="12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28</v>
      </c>
      <c r="F3" s="4" t="s">
        <v>30</v>
      </c>
      <c r="G3" s="4" t="s">
        <v>16</v>
      </c>
      <c r="H3" s="6">
        <v>373</v>
      </c>
      <c r="I3" s="8">
        <v>435.766756032172</v>
      </c>
      <c r="J3" s="8">
        <v>75.508076684258</v>
      </c>
      <c r="K3" s="6">
        <v>48.000000000999997</v>
      </c>
      <c r="L3" s="9">
        <v>31.818181818180999</v>
      </c>
      <c r="M3" s="9">
        <v>37.165775401068998</v>
      </c>
      <c r="N3" s="9">
        <v>24.598930481282999</v>
      </c>
      <c r="O3" s="9">
        <v>6.14973262032</v>
      </c>
      <c r="P3" s="6">
        <f>N3+O3</f>
        <v>30.748663101603</v>
      </c>
      <c r="S3" s="6">
        <v>210</v>
      </c>
      <c r="T3" s="9">
        <v>438.92380952381001</v>
      </c>
      <c r="U3" s="9">
        <v>80.846146663857994</v>
      </c>
      <c r="V3" s="9">
        <v>45.000000000999997</v>
      </c>
      <c r="W3" s="9">
        <v>20.560747663550998</v>
      </c>
      <c r="X3" s="9">
        <v>36.915887850467001</v>
      </c>
      <c r="Y3" s="9">
        <v>29.906542056073999</v>
      </c>
      <c r="Z3" s="9">
        <v>10.747663551401001</v>
      </c>
      <c r="AA3" s="6">
        <f>Y3+Z3</f>
        <v>40.654205607474999</v>
      </c>
      <c r="AC3" s="6">
        <v>99</v>
      </c>
      <c r="AD3" s="8">
        <v>450.81818181818198</v>
      </c>
      <c r="AE3" s="8">
        <v>61.707731734718998</v>
      </c>
      <c r="AF3" s="6">
        <v>43.000000000999997</v>
      </c>
      <c r="AG3" s="9">
        <v>15.686274509803001</v>
      </c>
      <c r="AH3" s="9">
        <v>41.176470588234999</v>
      </c>
      <c r="AI3" s="9">
        <v>36.274509803920999</v>
      </c>
      <c r="AJ3" s="9">
        <v>3.9215686274500001</v>
      </c>
      <c r="AK3" s="6">
        <f>AI3+AJ3</f>
        <v>40.196078431370999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28</v>
      </c>
      <c r="F4" s="4" t="s">
        <v>30</v>
      </c>
      <c r="G4" s="4" t="s">
        <v>16</v>
      </c>
      <c r="H4" s="6">
        <v>369</v>
      </c>
      <c r="I4" s="8">
        <v>429.27642276422802</v>
      </c>
      <c r="J4" s="8">
        <v>82.076743728547001</v>
      </c>
      <c r="K4" s="6">
        <v>47.000000000999997</v>
      </c>
      <c r="L4" s="9">
        <v>33.692722371967001</v>
      </c>
      <c r="M4" s="9">
        <v>35.579514824797002</v>
      </c>
      <c r="N4" s="9">
        <v>25.067385444743</v>
      </c>
      <c r="O4" s="9">
        <v>5.1212938005390001</v>
      </c>
      <c r="P4" s="6">
        <f t="shared" ref="P4:P7" si="0">N4+O4</f>
        <v>30.188679245282</v>
      </c>
      <c r="S4" s="6">
        <v>214</v>
      </c>
      <c r="T4" s="9">
        <v>440.71495327102798</v>
      </c>
      <c r="U4" s="9">
        <v>92.327281004064005</v>
      </c>
      <c r="V4" s="9">
        <v>41.000000000999997</v>
      </c>
      <c r="W4" s="9">
        <v>24.200913242009001</v>
      </c>
      <c r="X4" s="9">
        <v>31.050228310502</v>
      </c>
      <c r="Y4" s="9">
        <v>30.593607305936001</v>
      </c>
      <c r="Z4" s="9">
        <v>11.872146118721</v>
      </c>
      <c r="AA4" s="6">
        <f t="shared" ref="AA4:AA7" si="1">Y4+Z4</f>
        <v>42.465753424657002</v>
      </c>
      <c r="AC4" s="6">
        <v>97</v>
      </c>
      <c r="AD4" s="8">
        <v>450.27835051546401</v>
      </c>
      <c r="AE4" s="8">
        <v>67.29409060671</v>
      </c>
      <c r="AF4" s="6">
        <v>42.500000000999997</v>
      </c>
      <c r="AG4" s="9">
        <v>11.340206185567</v>
      </c>
      <c r="AH4" s="9">
        <v>43.298969072163999</v>
      </c>
      <c r="AI4" s="9">
        <v>37.113402061854998</v>
      </c>
      <c r="AJ4" s="9">
        <v>8.2474226804120008</v>
      </c>
      <c r="AK4" s="6">
        <f t="shared" ref="AK4:AK7" si="2">AI4+AJ4</f>
        <v>45.360824742266999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28</v>
      </c>
      <c r="F5" s="4" t="s">
        <v>30</v>
      </c>
      <c r="G5" s="4" t="s">
        <v>16</v>
      </c>
      <c r="H5" s="6">
        <v>344</v>
      </c>
      <c r="I5" s="8">
        <v>432.77034883720899</v>
      </c>
      <c r="J5" s="8">
        <v>86.585485111235002</v>
      </c>
      <c r="K5" s="6">
        <v>45.000000000999997</v>
      </c>
      <c r="L5" s="9">
        <v>33.333333333333002</v>
      </c>
      <c r="M5" s="9">
        <v>35.632183908046002</v>
      </c>
      <c r="N5" s="9">
        <v>24.425287356321</v>
      </c>
      <c r="O5" s="9">
        <v>5.4597701149419997</v>
      </c>
      <c r="P5" s="6">
        <f t="shared" si="0"/>
        <v>29.885057471263</v>
      </c>
      <c r="S5" s="6">
        <v>226</v>
      </c>
      <c r="T5" s="9">
        <v>439.40265486725701</v>
      </c>
      <c r="U5" s="9">
        <v>82.041733510236995</v>
      </c>
      <c r="V5" s="9">
        <v>45.000000000999997</v>
      </c>
      <c r="W5" s="9">
        <v>24.675324675323999</v>
      </c>
      <c r="X5" s="9">
        <v>30.735930735930001</v>
      </c>
      <c r="Y5" s="9">
        <v>33.333333333333002</v>
      </c>
      <c r="Z5" s="9">
        <v>9.0909090909089993</v>
      </c>
      <c r="AA5" s="6">
        <f t="shared" si="1"/>
        <v>42.424242424242003</v>
      </c>
      <c r="AC5" s="6">
        <v>101</v>
      </c>
      <c r="AD5" s="8">
        <v>434.89108910891099</v>
      </c>
      <c r="AE5" s="8">
        <v>69.056194651905997</v>
      </c>
      <c r="AF5" s="6">
        <v>35.000000000999997</v>
      </c>
      <c r="AG5" s="9">
        <v>17.821782178216999</v>
      </c>
      <c r="AH5" s="9">
        <v>40.594059405940001</v>
      </c>
      <c r="AI5" s="9">
        <v>35.643564356435</v>
      </c>
      <c r="AJ5" s="9">
        <v>5.940594059405</v>
      </c>
      <c r="AK5" s="6">
        <f t="shared" si="2"/>
        <v>41.584158415840001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28</v>
      </c>
      <c r="F6" s="4" t="s">
        <v>30</v>
      </c>
      <c r="G6" s="4" t="s">
        <v>16</v>
      </c>
      <c r="H6" s="6">
        <v>309</v>
      </c>
      <c r="I6" s="8">
        <v>425.91909385113303</v>
      </c>
      <c r="J6" s="8">
        <v>80.573854508425995</v>
      </c>
      <c r="K6" s="6">
        <v>48.000000000999997</v>
      </c>
      <c r="L6" s="9">
        <v>33.118971061092999</v>
      </c>
      <c r="M6" s="9">
        <v>37.299035369774003</v>
      </c>
      <c r="N6" s="9">
        <v>24.758842443729002</v>
      </c>
      <c r="O6" s="9">
        <v>4.1800643086809997</v>
      </c>
      <c r="P6" s="6">
        <f t="shared" si="0"/>
        <v>28.938906752410002</v>
      </c>
      <c r="S6" s="6">
        <v>218</v>
      </c>
      <c r="T6" s="9">
        <v>438.24770642201798</v>
      </c>
      <c r="U6" s="9">
        <v>76.297339277922006</v>
      </c>
      <c r="V6" s="9">
        <v>47.000000000999997</v>
      </c>
      <c r="W6" s="9">
        <v>21.621621621620999</v>
      </c>
      <c r="X6" s="9">
        <v>35.135135135135002</v>
      </c>
      <c r="Y6" s="9">
        <v>31.981981981981999</v>
      </c>
      <c r="Z6" s="9">
        <v>9.4594594594589996</v>
      </c>
      <c r="AA6" s="6">
        <f t="shared" si="1"/>
        <v>41.441441441441</v>
      </c>
      <c r="AC6" s="6">
        <v>135</v>
      </c>
      <c r="AD6" s="8">
        <v>438.08888888888902</v>
      </c>
      <c r="AE6" s="8">
        <v>67.194912150440004</v>
      </c>
      <c r="AF6" s="6">
        <v>52.500000000999997</v>
      </c>
      <c r="AG6" s="9">
        <v>13.768115942029</v>
      </c>
      <c r="AH6" s="9">
        <v>45.652173913043001</v>
      </c>
      <c r="AI6" s="9">
        <v>32.608695652172997</v>
      </c>
      <c r="AJ6" s="9">
        <v>5.7971014492749999</v>
      </c>
      <c r="AK6" s="6">
        <f t="shared" si="2"/>
        <v>38.405797101447995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28</v>
      </c>
      <c r="F7" s="4" t="s">
        <v>30</v>
      </c>
      <c r="G7" s="4" t="s">
        <v>16</v>
      </c>
      <c r="H7" s="6">
        <v>322</v>
      </c>
      <c r="I7" s="8">
        <v>433.40683229813698</v>
      </c>
      <c r="J7" s="8">
        <v>77.342618916337003</v>
      </c>
      <c r="K7" s="6">
        <v>50.000000000999997</v>
      </c>
      <c r="L7" s="9">
        <v>31.70731707317</v>
      </c>
      <c r="M7" s="9">
        <v>37.804878048779997</v>
      </c>
      <c r="N7" s="9">
        <v>24.085365853658001</v>
      </c>
      <c r="O7" s="9">
        <v>4.5731707317070001</v>
      </c>
      <c r="P7" s="6">
        <f t="shared" si="0"/>
        <v>28.658536585364999</v>
      </c>
      <c r="S7" s="6">
        <v>261</v>
      </c>
      <c r="T7" s="9">
        <v>437.71647509578497</v>
      </c>
      <c r="U7" s="9">
        <v>78.182405534873993</v>
      </c>
      <c r="V7" s="9">
        <v>51.000000000999997</v>
      </c>
      <c r="W7" s="9">
        <v>19.924812030075</v>
      </c>
      <c r="X7" s="9">
        <v>39.473684210526002</v>
      </c>
      <c r="Y7" s="9">
        <v>31.578947368421002</v>
      </c>
      <c r="Z7" s="9">
        <v>7.1428571428570002</v>
      </c>
      <c r="AA7" s="6">
        <f t="shared" si="1"/>
        <v>38.721804511278002</v>
      </c>
      <c r="AC7" s="6">
        <v>135</v>
      </c>
      <c r="AD7" s="8">
        <v>444.11111111111097</v>
      </c>
      <c r="AE7" s="8">
        <v>73.060664495454006</v>
      </c>
      <c r="AF7" s="6">
        <v>55.000000000999997</v>
      </c>
      <c r="AG7" s="9">
        <v>13.138686131386001</v>
      </c>
      <c r="AH7" s="9">
        <v>40.145985401459001</v>
      </c>
      <c r="AI7" s="9">
        <v>37.226277372261997</v>
      </c>
      <c r="AJ7" s="9">
        <v>8.0291970802910004</v>
      </c>
      <c r="AK7" s="6">
        <f t="shared" si="2"/>
        <v>45.255474452552996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-3.0512591467684799E-2</v>
      </c>
      <c r="J8" s="8"/>
      <c r="K8" s="6"/>
      <c r="L8" s="9"/>
      <c r="M8" s="38" t="s">
        <v>34</v>
      </c>
      <c r="N8" s="9"/>
      <c r="O8" s="9"/>
      <c r="P8" s="41">
        <f>P7-P3</f>
        <v>-2.0901265162380014</v>
      </c>
      <c r="S8" s="43" t="s">
        <v>23</v>
      </c>
      <c r="T8" s="30">
        <f>(T7-T3)/U7</f>
        <v>-1.5442533646352088E-2</v>
      </c>
      <c r="X8" s="38" t="s">
        <v>34</v>
      </c>
      <c r="AA8" s="41">
        <f>AA7-AA3</f>
        <v>-1.9324010961969975</v>
      </c>
      <c r="AC8" s="43" t="s">
        <v>23</v>
      </c>
      <c r="AD8" s="30">
        <f>(AD7-AD3)/AE7</f>
        <v>-9.1801392081348229E-2</v>
      </c>
      <c r="AH8" s="38" t="s">
        <v>34</v>
      </c>
      <c r="AI8" s="9"/>
      <c r="AJ8" s="9"/>
      <c r="AK8" s="41">
        <f>AK7-AK3</f>
        <v>5.0593960211819962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28</v>
      </c>
      <c r="F10" s="4" t="s">
        <v>30</v>
      </c>
      <c r="G10" s="4" t="s">
        <v>16</v>
      </c>
      <c r="H10" s="6">
        <v>214</v>
      </c>
      <c r="I10" s="8">
        <v>495.14018691588802</v>
      </c>
      <c r="J10" s="8">
        <v>64.201845526268997</v>
      </c>
      <c r="K10" s="6">
        <v>54.500000000999997</v>
      </c>
      <c r="L10" s="9">
        <v>49.074074074073998</v>
      </c>
      <c r="M10" s="9">
        <v>36.111111111111001</v>
      </c>
      <c r="N10" s="9">
        <v>12.5</v>
      </c>
      <c r="O10" s="9">
        <v>1.388888888888</v>
      </c>
      <c r="P10" s="6">
        <f>N10+O10</f>
        <v>13.888888888887999</v>
      </c>
      <c r="S10" s="6">
        <v>242</v>
      </c>
      <c r="T10" s="9">
        <v>489.99173553718998</v>
      </c>
      <c r="U10" s="9">
        <v>76.889692597126995</v>
      </c>
      <c r="V10" s="9">
        <v>41.000000000999997</v>
      </c>
      <c r="W10" s="9">
        <v>47.520661157024001</v>
      </c>
      <c r="X10" s="9">
        <v>35.123966942148002</v>
      </c>
      <c r="Y10" s="9">
        <v>11.570247933884</v>
      </c>
      <c r="Z10" s="9">
        <v>5.7851239669419998</v>
      </c>
      <c r="AA10" s="6">
        <f>Y10+Z10</f>
        <v>17.355371900826</v>
      </c>
      <c r="AC10" s="6">
        <v>132</v>
      </c>
      <c r="AD10" s="8">
        <v>494.55303030303003</v>
      </c>
      <c r="AE10" s="8">
        <v>68.770590464853001</v>
      </c>
      <c r="AF10" s="6">
        <v>38.500000000999997</v>
      </c>
      <c r="AG10" s="9">
        <v>41.353383458646</v>
      </c>
      <c r="AH10" s="9">
        <v>38.345864661653998</v>
      </c>
      <c r="AI10" s="9">
        <v>18.045112781954</v>
      </c>
      <c r="AJ10" s="9">
        <v>1.503759398496</v>
      </c>
      <c r="AK10" s="6">
        <f>AI10+AJ10</f>
        <v>19.548872180450001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28</v>
      </c>
      <c r="F11" s="4" t="s">
        <v>30</v>
      </c>
      <c r="G11" s="4" t="s">
        <v>16</v>
      </c>
      <c r="H11" s="6">
        <v>210</v>
      </c>
      <c r="I11" s="8">
        <v>482.83333333333297</v>
      </c>
      <c r="J11" s="8">
        <v>68.679240808429995</v>
      </c>
      <c r="K11" s="6">
        <v>43.000000000999997</v>
      </c>
      <c r="L11" s="9">
        <v>57.819905213269998</v>
      </c>
      <c r="M11" s="9">
        <v>34.123222748815003</v>
      </c>
      <c r="N11" s="9">
        <v>6.635071090047</v>
      </c>
      <c r="O11" s="9">
        <v>0.94786729857800001</v>
      </c>
      <c r="P11" s="6">
        <f t="shared" ref="P11:P14" si="3">N11+O11</f>
        <v>7.5829383886250001</v>
      </c>
      <c r="S11" s="6">
        <v>212</v>
      </c>
      <c r="T11" s="9">
        <v>483.26886792452802</v>
      </c>
      <c r="U11" s="9">
        <v>72.176248030463</v>
      </c>
      <c r="V11" s="9">
        <v>44.000000000999997</v>
      </c>
      <c r="W11" s="9">
        <v>46.788990825688003</v>
      </c>
      <c r="X11" s="9">
        <v>34.8623853211</v>
      </c>
      <c r="Y11" s="9">
        <v>11.926605504587</v>
      </c>
      <c r="Z11" s="9">
        <v>3.669724770642</v>
      </c>
      <c r="AA11" s="6">
        <f t="shared" ref="AA11:AA14" si="4">Y11+Z11</f>
        <v>15.596330275229001</v>
      </c>
      <c r="AC11" s="6">
        <v>113</v>
      </c>
      <c r="AD11" s="8">
        <v>485.54867256637198</v>
      </c>
      <c r="AE11" s="8">
        <v>69.791397232655996</v>
      </c>
      <c r="AF11" s="6">
        <v>43.500000000999997</v>
      </c>
      <c r="AG11" s="9">
        <v>46.086956521738998</v>
      </c>
      <c r="AH11" s="9">
        <v>32.173913043478002</v>
      </c>
      <c r="AI11" s="9">
        <v>18.260869565217</v>
      </c>
      <c r="AJ11" s="9">
        <v>1.739130434782</v>
      </c>
      <c r="AK11" s="6">
        <f t="shared" ref="AK11:AK14" si="5">AI11+AJ11</f>
        <v>19.999999999998998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28</v>
      </c>
      <c r="F12" s="4" t="s">
        <v>30</v>
      </c>
      <c r="G12" s="4" t="s">
        <v>16</v>
      </c>
      <c r="H12" s="6">
        <v>222</v>
      </c>
      <c r="I12" s="8">
        <v>497.21621621621603</v>
      </c>
      <c r="J12" s="8">
        <v>60.867470512693998</v>
      </c>
      <c r="K12" s="6">
        <v>54.000000000999997</v>
      </c>
      <c r="L12" s="9">
        <v>42.857142857142001</v>
      </c>
      <c r="M12" s="9">
        <v>45.089285714284998</v>
      </c>
      <c r="N12" s="9">
        <v>9.8214285714279992</v>
      </c>
      <c r="O12" s="9">
        <v>1.3392857142850001</v>
      </c>
      <c r="P12" s="6">
        <f t="shared" si="3"/>
        <v>11.160714285712999</v>
      </c>
      <c r="S12" s="6">
        <v>223</v>
      </c>
      <c r="T12" s="9">
        <v>492.31390134529101</v>
      </c>
      <c r="U12" s="9">
        <v>68.661791140624999</v>
      </c>
      <c r="V12" s="9">
        <v>46.000000000999997</v>
      </c>
      <c r="W12" s="9">
        <v>46.052631578947</v>
      </c>
      <c r="X12" s="9">
        <v>34.210526315788996</v>
      </c>
      <c r="Y12" s="9">
        <v>14.035087719298</v>
      </c>
      <c r="Z12" s="9">
        <v>3.5087719298239999</v>
      </c>
      <c r="AA12" s="6">
        <f t="shared" si="4"/>
        <v>17.543859649121998</v>
      </c>
      <c r="AC12" s="6">
        <v>105</v>
      </c>
      <c r="AD12" s="8">
        <v>498.62857142857098</v>
      </c>
      <c r="AE12" s="8">
        <v>62.301107710681997</v>
      </c>
      <c r="AF12" s="6">
        <v>52.000000000999997</v>
      </c>
      <c r="AG12" s="9">
        <v>39.814814814814</v>
      </c>
      <c r="AH12" s="9">
        <v>37.037037037037003</v>
      </c>
      <c r="AI12" s="9">
        <v>16.666666666666</v>
      </c>
      <c r="AJ12" s="9">
        <v>3.7037037037029998</v>
      </c>
      <c r="AK12" s="6">
        <f t="shared" si="5"/>
        <v>20.370370370368999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28</v>
      </c>
      <c r="F13" s="4" t="s">
        <v>30</v>
      </c>
      <c r="G13" s="4" t="s">
        <v>16</v>
      </c>
      <c r="H13" s="6">
        <v>213</v>
      </c>
      <c r="I13" s="8">
        <v>501.892018779343</v>
      </c>
      <c r="J13" s="8">
        <v>63.784517715120998</v>
      </c>
      <c r="K13" s="6">
        <v>60.000000000999997</v>
      </c>
      <c r="L13" s="9">
        <v>40.740740740740002</v>
      </c>
      <c r="M13" s="9">
        <v>41.666666666666003</v>
      </c>
      <c r="N13" s="9">
        <v>12.962962962962999</v>
      </c>
      <c r="O13" s="9">
        <v>3.2407407407400002</v>
      </c>
      <c r="P13" s="6">
        <f t="shared" si="3"/>
        <v>16.203703703702999</v>
      </c>
      <c r="S13" s="6">
        <v>214</v>
      </c>
      <c r="T13" s="9">
        <v>497</v>
      </c>
      <c r="U13" s="9">
        <v>70.511611270369002</v>
      </c>
      <c r="V13" s="9">
        <v>50.000000000999997</v>
      </c>
      <c r="W13" s="9">
        <v>41.47465437788</v>
      </c>
      <c r="X13" s="9">
        <v>40.092165898616997</v>
      </c>
      <c r="Y13" s="9">
        <v>12.442396313364</v>
      </c>
      <c r="Z13" s="9">
        <v>4.6082949308750001</v>
      </c>
      <c r="AA13" s="6">
        <f t="shared" si="4"/>
        <v>17.050691244239001</v>
      </c>
      <c r="AC13" s="6">
        <v>85</v>
      </c>
      <c r="AD13" s="8">
        <v>506.070588235294</v>
      </c>
      <c r="AE13" s="8">
        <v>69.547652083762998</v>
      </c>
      <c r="AF13" s="6">
        <v>55.000000000999997</v>
      </c>
      <c r="AG13" s="9">
        <v>34.482758620688998</v>
      </c>
      <c r="AH13" s="9">
        <v>40.229885057471002</v>
      </c>
      <c r="AI13" s="9">
        <v>18.390804597700999</v>
      </c>
      <c r="AJ13" s="9">
        <v>4.5977011494250002</v>
      </c>
      <c r="AK13" s="6">
        <f t="shared" si="5"/>
        <v>22.988505747125998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28</v>
      </c>
      <c r="F14" s="4" t="s">
        <v>30</v>
      </c>
      <c r="G14" s="4" t="s">
        <v>16</v>
      </c>
      <c r="H14" s="6">
        <v>186</v>
      </c>
      <c r="I14" s="8">
        <v>512.69892473118296</v>
      </c>
      <c r="J14" s="8">
        <v>57.587308088602001</v>
      </c>
      <c r="K14" s="6">
        <v>61.000000000999997</v>
      </c>
      <c r="L14" s="9">
        <v>38.502673796791001</v>
      </c>
      <c r="M14" s="9">
        <v>43.315508021390002</v>
      </c>
      <c r="N14" s="9">
        <v>16.577540106951002</v>
      </c>
      <c r="O14" s="9">
        <v>1.0695187165769999</v>
      </c>
      <c r="P14" s="6">
        <f t="shared" si="3"/>
        <v>17.647058823528003</v>
      </c>
      <c r="S14" s="6">
        <v>236</v>
      </c>
      <c r="T14" s="9">
        <v>494.60169491525397</v>
      </c>
      <c r="U14" s="9">
        <v>68.271004384497999</v>
      </c>
      <c r="V14" s="9">
        <v>48.000000000999997</v>
      </c>
      <c r="W14" s="9">
        <v>41.563786008229997</v>
      </c>
      <c r="X14" s="9">
        <v>38.271604938270997</v>
      </c>
      <c r="Y14" s="9">
        <v>13.58024691358</v>
      </c>
      <c r="Z14" s="9">
        <v>3.7037037037029998</v>
      </c>
      <c r="AA14" s="6">
        <f t="shared" si="4"/>
        <v>17.283950617283001</v>
      </c>
      <c r="AC14" s="6">
        <v>91</v>
      </c>
      <c r="AD14" s="8">
        <v>510.67032967032998</v>
      </c>
      <c r="AE14" s="8">
        <v>61.880719478876003</v>
      </c>
      <c r="AF14" s="6">
        <v>50.000000000999997</v>
      </c>
      <c r="AG14" s="9">
        <v>31.182795698924</v>
      </c>
      <c r="AH14" s="9">
        <v>45.161290322580001</v>
      </c>
      <c r="AI14" s="9">
        <v>16.129032258064001</v>
      </c>
      <c r="AJ14" s="9">
        <v>5.3763440860209997</v>
      </c>
      <c r="AK14" s="6">
        <f t="shared" si="5"/>
        <v>21.505376344085001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6">
        <f>(I14-I10)/J14</f>
        <v>0.30490638298771694</v>
      </c>
      <c r="J15" s="8"/>
      <c r="K15" s="6"/>
      <c r="L15" s="9"/>
      <c r="M15" s="38" t="s">
        <v>34</v>
      </c>
      <c r="N15" s="9"/>
      <c r="O15" s="9"/>
      <c r="P15" s="41">
        <f>P14-P10</f>
        <v>3.7581699346400033</v>
      </c>
      <c r="S15" s="43" t="s">
        <v>23</v>
      </c>
      <c r="T15" s="30">
        <f>(T14-T10)/U14</f>
        <v>6.7524411272770937E-2</v>
      </c>
      <c r="X15" s="38" t="s">
        <v>34</v>
      </c>
      <c r="AA15" s="41">
        <f>AA14-AA10</f>
        <v>-7.1421283542999703E-2</v>
      </c>
      <c r="AC15" s="43" t="s">
        <v>23</v>
      </c>
      <c r="AD15" s="30">
        <f>(AD14-AD10)/AE14</f>
        <v>0.26045753027809987</v>
      </c>
      <c r="AH15" s="38" t="s">
        <v>34</v>
      </c>
      <c r="AI15" s="9"/>
      <c r="AJ15" s="9"/>
      <c r="AK15" s="41">
        <f>AK14-AK10</f>
        <v>1.9565041636349996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28</v>
      </c>
      <c r="F17" s="4" t="s">
        <v>30</v>
      </c>
      <c r="G17" s="4" t="s">
        <v>16</v>
      </c>
      <c r="H17" s="6">
        <v>193</v>
      </c>
      <c r="I17" s="8">
        <v>513.73575129533697</v>
      </c>
      <c r="J17" s="8">
        <v>68.706180100029997</v>
      </c>
      <c r="K17" s="6">
        <v>61.500000000999997</v>
      </c>
      <c r="L17" s="9">
        <v>67.512690355328999</v>
      </c>
      <c r="M17" s="9">
        <v>24.365482233502</v>
      </c>
      <c r="N17" s="9">
        <v>5.583756345177</v>
      </c>
      <c r="O17" s="9">
        <v>0.50761421319699995</v>
      </c>
      <c r="P17" s="6">
        <f>N17+O17</f>
        <v>6.0913705583739999</v>
      </c>
      <c r="S17" s="6">
        <v>158</v>
      </c>
      <c r="T17" s="9">
        <v>512.36075949367103</v>
      </c>
      <c r="U17" s="9">
        <v>69.672319330909005</v>
      </c>
      <c r="V17" s="9">
        <v>56.500000000999997</v>
      </c>
      <c r="W17" s="9">
        <v>68.674698795180007</v>
      </c>
      <c r="X17" s="9">
        <v>21.686746987951</v>
      </c>
      <c r="Y17" s="9">
        <v>4.2168674698790003</v>
      </c>
      <c r="Z17" s="9">
        <v>0.60240963855399998</v>
      </c>
      <c r="AA17" s="6">
        <f>Y17+Z17</f>
        <v>4.8192771084329999</v>
      </c>
      <c r="AC17" s="6">
        <v>84</v>
      </c>
      <c r="AD17" s="8">
        <v>526.38095238095195</v>
      </c>
      <c r="AE17" s="8">
        <v>76.688998718090005</v>
      </c>
      <c r="AF17" s="6">
        <v>49.000000000999997</v>
      </c>
      <c r="AG17" s="9">
        <v>62.068965517240997</v>
      </c>
      <c r="AH17" s="9">
        <v>24.137931034482001</v>
      </c>
      <c r="AI17" s="9">
        <v>8.0459770114939992</v>
      </c>
      <c r="AJ17" s="9">
        <v>2.298850574712</v>
      </c>
      <c r="AK17" s="6">
        <f>AI17+AJ17</f>
        <v>10.344827586206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28</v>
      </c>
      <c r="F18" s="4" t="s">
        <v>30</v>
      </c>
      <c r="G18" s="4" t="s">
        <v>16</v>
      </c>
      <c r="H18" s="6">
        <v>181</v>
      </c>
      <c r="I18" s="8">
        <v>507.16574585635402</v>
      </c>
      <c r="J18" s="8">
        <v>65.838650739865997</v>
      </c>
      <c r="K18" s="6">
        <v>47.000000000999997</v>
      </c>
      <c r="L18" s="9">
        <v>72.395833333333002</v>
      </c>
      <c r="M18" s="9">
        <v>18.75</v>
      </c>
      <c r="N18" s="9">
        <v>3.125</v>
      </c>
      <c r="O18" s="9">
        <v>0</v>
      </c>
      <c r="P18" s="6">
        <f t="shared" ref="P18:P21" si="6">N18+O18</f>
        <v>3.125</v>
      </c>
      <c r="S18" s="6">
        <v>147</v>
      </c>
      <c r="T18" s="9">
        <v>516.99319727891202</v>
      </c>
      <c r="U18" s="9">
        <v>66.359698179294</v>
      </c>
      <c r="V18" s="9">
        <v>47.000000000999997</v>
      </c>
      <c r="W18" s="9">
        <v>68.589743589742994</v>
      </c>
      <c r="X18" s="9">
        <v>18.589743589743001</v>
      </c>
      <c r="Y18" s="9">
        <v>6.4102564102560002</v>
      </c>
      <c r="Z18" s="9">
        <v>0.64102564102500004</v>
      </c>
      <c r="AA18" s="6">
        <f t="shared" ref="AA18:AA21" si="7">Y18+Z18</f>
        <v>7.0512820512810004</v>
      </c>
      <c r="AC18" s="6">
        <v>81</v>
      </c>
      <c r="AD18" s="8">
        <v>530.64197530864203</v>
      </c>
      <c r="AE18" s="8">
        <v>73.301485087610999</v>
      </c>
      <c r="AF18" s="6">
        <v>46.500000000999997</v>
      </c>
      <c r="AG18" s="9">
        <v>54.651162790697001</v>
      </c>
      <c r="AH18" s="9">
        <v>25.581395348836999</v>
      </c>
      <c r="AI18" s="9">
        <v>12.790697674418</v>
      </c>
      <c r="AJ18" s="9">
        <v>1.1627906976739999</v>
      </c>
      <c r="AK18" s="6">
        <f t="shared" ref="AK18:AK21" si="8">AI18+AJ18</f>
        <v>13.953488372092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28</v>
      </c>
      <c r="F19" s="4" t="s">
        <v>30</v>
      </c>
      <c r="G19" s="4" t="s">
        <v>16</v>
      </c>
      <c r="H19" s="6">
        <v>171</v>
      </c>
      <c r="I19" s="8">
        <v>514.19298245614004</v>
      </c>
      <c r="J19" s="8">
        <v>63.216650430411001</v>
      </c>
      <c r="K19" s="6">
        <v>51.000000000999997</v>
      </c>
      <c r="L19" s="9">
        <v>68.715083798882006</v>
      </c>
      <c r="M19" s="9">
        <v>24.022346368714999</v>
      </c>
      <c r="N19" s="9">
        <v>2.2346368715080001</v>
      </c>
      <c r="O19" s="9">
        <v>0.55865921787700001</v>
      </c>
      <c r="P19" s="6">
        <f t="shared" si="6"/>
        <v>2.7932960893850001</v>
      </c>
      <c r="S19" s="6">
        <v>157</v>
      </c>
      <c r="T19" s="9">
        <v>520.76433121019102</v>
      </c>
      <c r="U19" s="9">
        <v>70.427462239744003</v>
      </c>
      <c r="V19" s="9">
        <v>54.000000000999997</v>
      </c>
      <c r="W19" s="9">
        <v>71.25</v>
      </c>
      <c r="X19" s="9">
        <v>18.125</v>
      </c>
      <c r="Y19" s="9">
        <v>6.875</v>
      </c>
      <c r="Z19" s="9">
        <v>1.875</v>
      </c>
      <c r="AA19" s="6">
        <f t="shared" si="7"/>
        <v>8.75</v>
      </c>
      <c r="AC19" s="6">
        <v>68</v>
      </c>
      <c r="AD19" s="8">
        <v>521.32352941176498</v>
      </c>
      <c r="AE19" s="8">
        <v>70.149401583913004</v>
      </c>
      <c r="AF19" s="6">
        <v>44.000000000999997</v>
      </c>
      <c r="AG19" s="9">
        <v>64.285714285713993</v>
      </c>
      <c r="AH19" s="9">
        <v>25.714285714285001</v>
      </c>
      <c r="AI19" s="9">
        <v>7.1428571428570002</v>
      </c>
      <c r="AJ19" s="9">
        <v>0</v>
      </c>
      <c r="AK19" s="6">
        <f t="shared" si="8"/>
        <v>7.1428571428570002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28</v>
      </c>
      <c r="F20" s="4" t="s">
        <v>30</v>
      </c>
      <c r="G20" s="4" t="s">
        <v>16</v>
      </c>
      <c r="H20" s="6">
        <v>155</v>
      </c>
      <c r="I20" s="8">
        <v>512.57419354838703</v>
      </c>
      <c r="J20" s="8">
        <v>60.270273130367002</v>
      </c>
      <c r="K20" s="6">
        <v>51.000000000999997</v>
      </c>
      <c r="L20" s="9">
        <v>69.590643274852994</v>
      </c>
      <c r="M20" s="9">
        <v>18.713450292396999</v>
      </c>
      <c r="N20" s="9">
        <v>1.7543859649119999</v>
      </c>
      <c r="O20" s="9">
        <v>0.58479532163699999</v>
      </c>
      <c r="P20" s="6">
        <f t="shared" si="6"/>
        <v>2.339181286549</v>
      </c>
      <c r="S20" s="6">
        <v>146</v>
      </c>
      <c r="T20" s="9">
        <v>512.79452054794501</v>
      </c>
      <c r="U20" s="9">
        <v>68.864776823930995</v>
      </c>
      <c r="V20" s="9">
        <v>47.000000000999997</v>
      </c>
      <c r="W20" s="9">
        <v>71.621621621621003</v>
      </c>
      <c r="X20" s="9">
        <v>21.621621621620999</v>
      </c>
      <c r="Y20" s="9">
        <v>5.4054054054050003</v>
      </c>
      <c r="Z20" s="9">
        <v>0</v>
      </c>
      <c r="AA20" s="6">
        <f t="shared" si="7"/>
        <v>5.4054054054050003</v>
      </c>
      <c r="AC20" s="6">
        <v>66</v>
      </c>
      <c r="AD20" s="8">
        <v>504.65151515151501</v>
      </c>
      <c r="AE20" s="8">
        <v>67.749423483040005</v>
      </c>
      <c r="AF20" s="6">
        <v>47.000000000999997</v>
      </c>
      <c r="AG20" s="9">
        <v>71.014492753623003</v>
      </c>
      <c r="AH20" s="9">
        <v>21.739130434781998</v>
      </c>
      <c r="AI20" s="9">
        <v>2.8985507246369999</v>
      </c>
      <c r="AJ20" s="9">
        <v>0</v>
      </c>
      <c r="AK20" s="6">
        <f t="shared" si="8"/>
        <v>2.8985507246369999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28</v>
      </c>
      <c r="F21" s="4" t="s">
        <v>30</v>
      </c>
      <c r="G21" s="4" t="s">
        <v>16</v>
      </c>
      <c r="H21" s="6">
        <v>159</v>
      </c>
      <c r="I21" s="8">
        <v>519.91194968553498</v>
      </c>
      <c r="J21" s="8">
        <v>55.871278784452997</v>
      </c>
      <c r="K21" s="6">
        <v>58.500000000999997</v>
      </c>
      <c r="L21" s="9">
        <v>70.987654320987005</v>
      </c>
      <c r="M21" s="9">
        <v>25.925925925925</v>
      </c>
      <c r="N21" s="9">
        <v>1.2345679012340001</v>
      </c>
      <c r="O21" s="9">
        <v>0</v>
      </c>
      <c r="P21" s="6">
        <f t="shared" si="6"/>
        <v>1.2345679012340001</v>
      </c>
      <c r="S21" s="6">
        <v>166</v>
      </c>
      <c r="T21" s="9">
        <v>518.21084337349396</v>
      </c>
      <c r="U21" s="9">
        <v>66.546298327573993</v>
      </c>
      <c r="V21" s="9">
        <v>54.000000000999997</v>
      </c>
      <c r="W21" s="9">
        <v>69.186046511626998</v>
      </c>
      <c r="X21" s="9">
        <v>20.930232558139</v>
      </c>
      <c r="Y21" s="9">
        <v>5.8139534883720003</v>
      </c>
      <c r="Z21" s="9">
        <v>0.58139534883699995</v>
      </c>
      <c r="AA21" s="6">
        <f t="shared" si="7"/>
        <v>6.3953488372090002</v>
      </c>
      <c r="AC21" s="6">
        <v>60</v>
      </c>
      <c r="AD21" s="8">
        <v>503.78333333333302</v>
      </c>
      <c r="AE21" s="8">
        <v>63.496187438372999</v>
      </c>
      <c r="AF21" s="6">
        <v>38.000000000999997</v>
      </c>
      <c r="AG21" s="9">
        <v>78.688524590162999</v>
      </c>
      <c r="AH21" s="9">
        <v>16.393442622950001</v>
      </c>
      <c r="AI21" s="9">
        <v>3.2786885245900002</v>
      </c>
      <c r="AJ21" s="9">
        <v>0</v>
      </c>
      <c r="AK21" s="6">
        <f t="shared" si="8"/>
        <v>3.2786885245900002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0.11054335115588276</v>
      </c>
      <c r="J22" s="8"/>
      <c r="K22" s="6"/>
      <c r="L22" s="9"/>
      <c r="M22" s="38" t="s">
        <v>34</v>
      </c>
      <c r="N22" s="9"/>
      <c r="O22" s="9"/>
      <c r="P22" s="41">
        <f>P21-P17</f>
        <v>-4.8568026571399994</v>
      </c>
      <c r="S22" s="43" t="s">
        <v>23</v>
      </c>
      <c r="T22" s="30">
        <f>(T21-T17)/U21</f>
        <v>8.7909981874963336E-2</v>
      </c>
      <c r="X22" s="38" t="s">
        <v>34</v>
      </c>
      <c r="AA22" s="41">
        <f>AA21-AA17</f>
        <v>1.5760717287760002</v>
      </c>
      <c r="AC22" s="43" t="s">
        <v>23</v>
      </c>
      <c r="AD22" s="37">
        <f>(AD21-AD17)/AE21</f>
        <v>-0.35588938421777416</v>
      </c>
      <c r="AH22" s="38" t="s">
        <v>34</v>
      </c>
      <c r="AI22" s="9"/>
      <c r="AJ22" s="9"/>
      <c r="AK22" s="41">
        <f>AK21-AK17</f>
        <v>-7.0661390616159991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28</v>
      </c>
      <c r="F25" s="4" t="s">
        <v>30</v>
      </c>
      <c r="G25" s="4" t="s">
        <v>16</v>
      </c>
      <c r="H25" s="6">
        <v>371</v>
      </c>
      <c r="I25" s="8">
        <v>550.96765498652303</v>
      </c>
      <c r="J25" s="8">
        <v>69.125338801962002</v>
      </c>
      <c r="K25" s="6">
        <v>50.500000000999997</v>
      </c>
      <c r="L25" s="9">
        <v>23.592493297587001</v>
      </c>
      <c r="M25" s="9">
        <v>38.069705093833001</v>
      </c>
      <c r="N25" s="9">
        <v>36.997319034851998</v>
      </c>
      <c r="O25" s="9">
        <v>0.80428954423499999</v>
      </c>
      <c r="P25" s="6">
        <f>N25+O25</f>
        <v>37.801608579086995</v>
      </c>
      <c r="S25" s="6">
        <v>210</v>
      </c>
      <c r="T25" s="9">
        <v>533.52857142857101</v>
      </c>
      <c r="U25" s="9">
        <v>88.490270018242995</v>
      </c>
      <c r="V25" s="9">
        <v>43.000000000999997</v>
      </c>
      <c r="W25" s="9">
        <v>26.046511627907002</v>
      </c>
      <c r="X25" s="9">
        <v>37.209302325581</v>
      </c>
      <c r="Y25" s="9">
        <v>32.558139534882997</v>
      </c>
      <c r="Z25" s="9">
        <v>1.860465116279</v>
      </c>
      <c r="AA25" s="6">
        <f>Y25+Z25</f>
        <v>34.418604651161999</v>
      </c>
      <c r="AC25" s="6">
        <v>97</v>
      </c>
      <c r="AD25" s="8">
        <v>554.58762886597901</v>
      </c>
      <c r="AE25" s="8">
        <v>66.883722574036995</v>
      </c>
      <c r="AF25" s="6">
        <v>35.500000000999997</v>
      </c>
      <c r="AG25" s="9">
        <v>15.686274509803001</v>
      </c>
      <c r="AH25" s="9">
        <v>36.274509803920999</v>
      </c>
      <c r="AI25" s="9">
        <v>42.156862745098003</v>
      </c>
      <c r="AJ25" s="9">
        <v>0.98039215686199999</v>
      </c>
      <c r="AK25" s="6">
        <f>AI25+AJ25</f>
        <v>43.137254901960006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28</v>
      </c>
      <c r="F26" s="4" t="s">
        <v>30</v>
      </c>
      <c r="G26" s="4" t="s">
        <v>16</v>
      </c>
      <c r="H26" s="6">
        <v>371</v>
      </c>
      <c r="I26" s="8">
        <v>546.65229110512098</v>
      </c>
      <c r="J26" s="8">
        <v>73.483922594481001</v>
      </c>
      <c r="K26" s="6">
        <v>48.000000000999997</v>
      </c>
      <c r="L26" s="9">
        <v>22.994652406417</v>
      </c>
      <c r="M26" s="9">
        <v>40.909090909089997</v>
      </c>
      <c r="N26" s="9">
        <v>34.491978609625001</v>
      </c>
      <c r="O26" s="9">
        <v>0.80213903743299997</v>
      </c>
      <c r="P26" s="6">
        <f t="shared" ref="P26:P29" si="9">N26+O26</f>
        <v>35.294117647058002</v>
      </c>
      <c r="S26" s="6">
        <v>214</v>
      </c>
      <c r="T26" s="9">
        <v>532.21962616822395</v>
      </c>
      <c r="U26" s="9">
        <v>91.189599665661007</v>
      </c>
      <c r="V26" s="9">
        <v>48.000000000999997</v>
      </c>
      <c r="W26" s="9">
        <v>30.136986301368999</v>
      </c>
      <c r="X26" s="9">
        <v>29.680365296803</v>
      </c>
      <c r="Y26" s="9">
        <v>35.159817351598001</v>
      </c>
      <c r="Z26" s="9">
        <v>2.7397260273969999</v>
      </c>
      <c r="AA26" s="6">
        <f t="shared" ref="AA26:AA29" si="10">Y26+Z26</f>
        <v>37.899543378994998</v>
      </c>
      <c r="AC26" s="6">
        <v>97</v>
      </c>
      <c r="AD26" s="8">
        <v>560.37113402061902</v>
      </c>
      <c r="AE26" s="8">
        <v>59.333857603189003</v>
      </c>
      <c r="AF26" s="6">
        <v>56.000000000999997</v>
      </c>
      <c r="AG26" s="9">
        <v>16.494845360824002</v>
      </c>
      <c r="AH26" s="9">
        <v>34.020618556701002</v>
      </c>
      <c r="AI26" s="9">
        <v>49.484536082474001</v>
      </c>
      <c r="AJ26" s="9">
        <v>0</v>
      </c>
      <c r="AK26" s="6">
        <f t="shared" ref="AK26:AK29" si="11">AI26+AJ26</f>
        <v>49.484536082474001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28</v>
      </c>
      <c r="F27" s="4" t="s">
        <v>30</v>
      </c>
      <c r="G27" s="4" t="s">
        <v>16</v>
      </c>
      <c r="H27" s="6">
        <v>342</v>
      </c>
      <c r="I27" s="8">
        <v>550.77777777777806</v>
      </c>
      <c r="J27" s="8">
        <v>79.095048636439998</v>
      </c>
      <c r="K27" s="6">
        <v>51.000000000999997</v>
      </c>
      <c r="L27" s="9">
        <v>26.300578034682001</v>
      </c>
      <c r="M27" s="9">
        <v>33.815028901734003</v>
      </c>
      <c r="N27" s="9">
        <v>37.283236994219003</v>
      </c>
      <c r="O27" s="9">
        <v>1.445086705202</v>
      </c>
      <c r="P27" s="6">
        <f t="shared" si="9"/>
        <v>38.728323699421004</v>
      </c>
      <c r="S27" s="6">
        <v>222</v>
      </c>
      <c r="T27" s="9">
        <v>535.22072072072103</v>
      </c>
      <c r="U27" s="9">
        <v>75.674229900087994</v>
      </c>
      <c r="V27" s="9">
        <v>35.000000000999997</v>
      </c>
      <c r="W27" s="9">
        <v>32.017543859649003</v>
      </c>
      <c r="X27" s="9">
        <v>29.824561403508</v>
      </c>
      <c r="Y27" s="9">
        <v>33.771929824560999</v>
      </c>
      <c r="Z27" s="9">
        <v>1.7543859649119999</v>
      </c>
      <c r="AA27" s="6">
        <f t="shared" si="10"/>
        <v>35.526315789472996</v>
      </c>
      <c r="AC27" s="6">
        <v>101</v>
      </c>
      <c r="AD27" s="8">
        <v>543.68316831683205</v>
      </c>
      <c r="AE27" s="8">
        <v>76.306609241017</v>
      </c>
      <c r="AF27" s="6">
        <v>31.000000001</v>
      </c>
      <c r="AG27" s="9">
        <v>21.782178217820999</v>
      </c>
      <c r="AH27" s="9">
        <v>32.673267326732002</v>
      </c>
      <c r="AI27" s="9">
        <v>44.554455445544001</v>
      </c>
      <c r="AJ27" s="9">
        <v>0.99009900989999999</v>
      </c>
      <c r="AK27" s="6">
        <f t="shared" si="11"/>
        <v>45.544554455444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28</v>
      </c>
      <c r="F28" s="4" t="s">
        <v>30</v>
      </c>
      <c r="G28" s="4" t="s">
        <v>16</v>
      </c>
      <c r="H28" s="6">
        <v>307</v>
      </c>
      <c r="I28" s="8">
        <v>545.83061889250803</v>
      </c>
      <c r="J28" s="8">
        <v>78.225816747573006</v>
      </c>
      <c r="K28" s="6">
        <v>55.000000000999997</v>
      </c>
      <c r="L28" s="9">
        <v>24.038461538461</v>
      </c>
      <c r="M28" s="9">
        <v>39.423076923076003</v>
      </c>
      <c r="N28" s="9">
        <v>33.974358974358999</v>
      </c>
      <c r="O28" s="9">
        <v>0.96153846153800004</v>
      </c>
      <c r="P28" s="6">
        <f t="shared" si="9"/>
        <v>34.935897435896997</v>
      </c>
      <c r="S28" s="6">
        <v>216</v>
      </c>
      <c r="T28" s="9">
        <v>533.65740740740705</v>
      </c>
      <c r="U28" s="9">
        <v>88.802384426087997</v>
      </c>
      <c r="V28" s="9">
        <v>49.000000000999997</v>
      </c>
      <c r="W28" s="9">
        <v>28.378378378377999</v>
      </c>
      <c r="X28" s="9">
        <v>34.234234234234002</v>
      </c>
      <c r="Y28" s="9">
        <v>33.783783783783001</v>
      </c>
      <c r="Z28" s="9">
        <v>0.90090090089999997</v>
      </c>
      <c r="AA28" s="6">
        <f t="shared" si="10"/>
        <v>34.684684684682999</v>
      </c>
      <c r="AC28" s="6">
        <v>134</v>
      </c>
      <c r="AD28" s="8">
        <v>546.35074626865696</v>
      </c>
      <c r="AE28" s="8">
        <v>72.874519558914002</v>
      </c>
      <c r="AF28" s="6">
        <v>39.000000000999997</v>
      </c>
      <c r="AG28" s="9">
        <v>20.289855072462998</v>
      </c>
      <c r="AH28" s="9">
        <v>31.884057971013998</v>
      </c>
      <c r="AI28" s="9">
        <v>43.478260869564998</v>
      </c>
      <c r="AJ28" s="9">
        <v>1.4492753623179999</v>
      </c>
      <c r="AK28" s="6">
        <f t="shared" si="11"/>
        <v>44.927536231882996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28</v>
      </c>
      <c r="F29" s="4" t="s">
        <v>30</v>
      </c>
      <c r="G29" s="4" t="s">
        <v>16</v>
      </c>
      <c r="H29" s="6">
        <v>321</v>
      </c>
      <c r="I29" s="8">
        <v>553.09345794392505</v>
      </c>
      <c r="J29" s="8">
        <v>67.698255061099999</v>
      </c>
      <c r="K29" s="6">
        <v>56.000000000999997</v>
      </c>
      <c r="L29" s="9">
        <v>24.316109422492001</v>
      </c>
      <c r="M29" s="9">
        <v>37.689969604863002</v>
      </c>
      <c r="N29" s="9">
        <v>33.434650455926999</v>
      </c>
      <c r="O29" s="9">
        <v>2.1276595744679998</v>
      </c>
      <c r="P29" s="6">
        <f t="shared" si="9"/>
        <v>35.562310030394997</v>
      </c>
      <c r="S29" s="6">
        <v>258</v>
      </c>
      <c r="T29" s="9">
        <v>542.37209302325596</v>
      </c>
      <c r="U29" s="9">
        <v>75.166385583399006</v>
      </c>
      <c r="V29" s="9">
        <v>45.000000000999997</v>
      </c>
      <c r="W29" s="9">
        <v>22.556390977443002</v>
      </c>
      <c r="X29" s="9">
        <v>33.458646616541003</v>
      </c>
      <c r="Y29" s="9">
        <v>39.473684210526002</v>
      </c>
      <c r="Z29" s="9">
        <v>1.503759398496</v>
      </c>
      <c r="AA29" s="6">
        <f t="shared" si="10"/>
        <v>40.977443609022004</v>
      </c>
      <c r="AC29" s="6">
        <v>136</v>
      </c>
      <c r="AD29" s="8">
        <v>553.48529411764696</v>
      </c>
      <c r="AE29" s="8">
        <v>66.361187372909995</v>
      </c>
      <c r="AF29" s="6">
        <v>44.000000000999997</v>
      </c>
      <c r="AG29" s="9">
        <v>16.666666666666</v>
      </c>
      <c r="AH29" s="9">
        <v>34.782608695652002</v>
      </c>
      <c r="AI29" s="9">
        <v>45.652173913043001</v>
      </c>
      <c r="AJ29" s="9">
        <v>1.4492753623179999</v>
      </c>
      <c r="AK29" s="6">
        <f t="shared" si="11"/>
        <v>47.101449275360999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3.1401148456240202E-2</v>
      </c>
      <c r="J30" s="8"/>
      <c r="K30" s="6"/>
      <c r="L30" s="9"/>
      <c r="M30" s="38" t="s">
        <v>34</v>
      </c>
      <c r="N30" s="9"/>
      <c r="O30" s="9"/>
      <c r="P30" s="41">
        <f>P29-P25</f>
        <v>-2.2392985486919983</v>
      </c>
      <c r="S30" s="43" t="s">
        <v>23</v>
      </c>
      <c r="T30" s="30">
        <f>(T29-T25)/U29</f>
        <v>0.11765261194943094</v>
      </c>
      <c r="X30" s="38" t="s">
        <v>34</v>
      </c>
      <c r="AA30" s="41">
        <f>AA29-AA25</f>
        <v>6.5588389578600044</v>
      </c>
      <c r="AC30" s="43" t="s">
        <v>23</v>
      </c>
      <c r="AD30" s="30">
        <f>(AD29-AD25)/AE29</f>
        <v>-1.6611136599132804E-2</v>
      </c>
      <c r="AH30" s="38" t="s">
        <v>34</v>
      </c>
      <c r="AI30" s="9"/>
      <c r="AJ30" s="9"/>
      <c r="AK30" s="41">
        <f>AK29-AK25</f>
        <v>3.9641943734009928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28</v>
      </c>
      <c r="F32" s="4" t="s">
        <v>30</v>
      </c>
      <c r="G32" s="4" t="s">
        <v>16</v>
      </c>
      <c r="H32" s="6">
        <v>212</v>
      </c>
      <c r="I32" s="8">
        <v>588.31603773584902</v>
      </c>
      <c r="J32" s="8">
        <v>57.802565804727998</v>
      </c>
      <c r="K32" s="6">
        <v>52.000000000999997</v>
      </c>
      <c r="L32" s="9">
        <v>32.718894009216001</v>
      </c>
      <c r="M32" s="9">
        <v>38.709677419354001</v>
      </c>
      <c r="N32" s="9">
        <v>25.345622119815001</v>
      </c>
      <c r="O32" s="9">
        <v>0.92165898617499997</v>
      </c>
      <c r="P32" s="6">
        <f>N32+O32</f>
        <v>26.267281105990001</v>
      </c>
      <c r="S32" s="6">
        <v>245</v>
      </c>
      <c r="T32" s="9">
        <v>589.42040816326505</v>
      </c>
      <c r="U32" s="9">
        <v>71.073031533120997</v>
      </c>
      <c r="V32" s="9">
        <v>51.000000000999997</v>
      </c>
      <c r="W32" s="9">
        <v>28.163265306122</v>
      </c>
      <c r="X32" s="9">
        <v>37.959183673468999</v>
      </c>
      <c r="Y32" s="9">
        <v>32.653061224489001</v>
      </c>
      <c r="Z32" s="9">
        <v>1.2244897959179999</v>
      </c>
      <c r="AA32" s="6">
        <f>Y32+Z32</f>
        <v>33.877551020406997</v>
      </c>
      <c r="AC32" s="6">
        <v>131</v>
      </c>
      <c r="AD32" s="8">
        <v>609.75572519084005</v>
      </c>
      <c r="AE32" s="8">
        <v>50.968329774939001</v>
      </c>
      <c r="AF32" s="6">
        <v>55.000000000999997</v>
      </c>
      <c r="AG32" s="9">
        <v>17.424242424241999</v>
      </c>
      <c r="AH32" s="9">
        <v>36.363636363635997</v>
      </c>
      <c r="AI32" s="9">
        <v>44.696969696968999</v>
      </c>
      <c r="AJ32" s="9">
        <v>0.75757575757499995</v>
      </c>
      <c r="AK32" s="6">
        <f>AI32+AJ32</f>
        <v>45.454545454543997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28</v>
      </c>
      <c r="F33" s="4" t="s">
        <v>30</v>
      </c>
      <c r="G33" s="4" t="s">
        <v>16</v>
      </c>
      <c r="H33" s="6">
        <v>211</v>
      </c>
      <c r="I33" s="8">
        <v>599.91469194312799</v>
      </c>
      <c r="J33" s="8">
        <v>45.524272147365998</v>
      </c>
      <c r="K33" s="6">
        <v>57.000000000999997</v>
      </c>
      <c r="L33" s="9">
        <v>22.641509433962</v>
      </c>
      <c r="M33" s="9">
        <v>45.754716981131999</v>
      </c>
      <c r="N33" s="9">
        <v>30.188679245283002</v>
      </c>
      <c r="O33" s="9">
        <v>0.94339622641499998</v>
      </c>
      <c r="P33" s="6">
        <f t="shared" ref="P33:P36" si="12">N33+O33</f>
        <v>31.132075471698002</v>
      </c>
      <c r="S33" s="6">
        <v>214</v>
      </c>
      <c r="T33" s="9">
        <v>594.08878504672896</v>
      </c>
      <c r="U33" s="9">
        <v>62.292634892876002</v>
      </c>
      <c r="V33" s="9">
        <v>50.000000000999997</v>
      </c>
      <c r="W33" s="9">
        <v>24.434389140271001</v>
      </c>
      <c r="X33" s="9">
        <v>34.841628959276001</v>
      </c>
      <c r="Y33" s="9">
        <v>37.104072398189999</v>
      </c>
      <c r="Z33" s="9">
        <v>0.45248868778200002</v>
      </c>
      <c r="AA33" s="6">
        <f t="shared" ref="AA33:AA36" si="13">Y33+Z33</f>
        <v>37.556561085972</v>
      </c>
      <c r="AC33" s="6">
        <v>112</v>
      </c>
      <c r="AD33" s="8">
        <v>597.875</v>
      </c>
      <c r="AE33" s="8">
        <v>58.540680396295002</v>
      </c>
      <c r="AF33" s="6">
        <v>49.000000000999997</v>
      </c>
      <c r="AG33" s="9">
        <v>28.695652173913</v>
      </c>
      <c r="AH33" s="9">
        <v>28.695652173913</v>
      </c>
      <c r="AI33" s="9">
        <v>37.391304347826001</v>
      </c>
      <c r="AJ33" s="9">
        <v>2.608695652173</v>
      </c>
      <c r="AK33" s="6">
        <f t="shared" ref="AK33:AK36" si="14">AI33+AJ33</f>
        <v>39.999999999998998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28</v>
      </c>
      <c r="F34" s="4" t="s">
        <v>30</v>
      </c>
      <c r="G34" s="4" t="s">
        <v>16</v>
      </c>
      <c r="H34" s="6">
        <v>222</v>
      </c>
      <c r="I34" s="8">
        <v>605.06756756756795</v>
      </c>
      <c r="J34" s="8">
        <v>45.536420036193</v>
      </c>
      <c r="K34" s="6">
        <v>59.000000000999997</v>
      </c>
      <c r="L34" s="9">
        <v>19.555555555554999</v>
      </c>
      <c r="M34" s="9">
        <v>40.444444444444002</v>
      </c>
      <c r="N34" s="9">
        <v>38.222222222222001</v>
      </c>
      <c r="O34" s="9">
        <v>0.444444444444</v>
      </c>
      <c r="P34" s="6">
        <f t="shared" si="12"/>
        <v>38.666666666666003</v>
      </c>
      <c r="S34" s="6">
        <v>223</v>
      </c>
      <c r="T34" s="9">
        <v>593.89686098654704</v>
      </c>
      <c r="U34" s="9">
        <v>61.115185437034</v>
      </c>
      <c r="V34" s="9">
        <v>50.500000000999997</v>
      </c>
      <c r="W34" s="9">
        <v>23.245614035087002</v>
      </c>
      <c r="X34" s="9">
        <v>37.280701754386001</v>
      </c>
      <c r="Y34" s="9">
        <v>36.403508771928998</v>
      </c>
      <c r="Z34" s="9">
        <v>0.87719298245599997</v>
      </c>
      <c r="AA34" s="6">
        <f t="shared" si="13"/>
        <v>37.280701754384999</v>
      </c>
      <c r="AC34" s="6">
        <v>105</v>
      </c>
      <c r="AD34" s="8">
        <v>600.89523809523803</v>
      </c>
      <c r="AE34" s="8">
        <v>64.435555731993006</v>
      </c>
      <c r="AF34" s="6">
        <v>50.500000000999997</v>
      </c>
      <c r="AG34" s="9">
        <v>27.777777777777001</v>
      </c>
      <c r="AH34" s="9">
        <v>26.851851851850999</v>
      </c>
      <c r="AI34" s="9">
        <v>40.740740740740002</v>
      </c>
      <c r="AJ34" s="9">
        <v>1.8518518518510001</v>
      </c>
      <c r="AK34" s="6">
        <f t="shared" si="14"/>
        <v>42.592592592591004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28</v>
      </c>
      <c r="F35" s="4" t="s">
        <v>30</v>
      </c>
      <c r="G35" s="4" t="s">
        <v>16</v>
      </c>
      <c r="H35" s="6">
        <v>213</v>
      </c>
      <c r="I35" s="8">
        <v>599.78873239436598</v>
      </c>
      <c r="J35" s="8">
        <v>60.843423116990003</v>
      </c>
      <c r="K35" s="6">
        <v>56.000000000999997</v>
      </c>
      <c r="L35" s="9">
        <v>21.759259259259</v>
      </c>
      <c r="M35" s="9">
        <v>40.740740740740002</v>
      </c>
      <c r="N35" s="9">
        <v>35.648148148148003</v>
      </c>
      <c r="O35" s="9">
        <v>0.46296296296200001</v>
      </c>
      <c r="P35" s="6">
        <f t="shared" si="12"/>
        <v>36.111111111110006</v>
      </c>
      <c r="S35" s="6">
        <v>215</v>
      </c>
      <c r="T35" s="9">
        <v>595.29767441860497</v>
      </c>
      <c r="U35" s="9">
        <v>58.160547569910001</v>
      </c>
      <c r="V35" s="9">
        <v>53.000000000999997</v>
      </c>
      <c r="W35" s="9">
        <v>22.580645161290001</v>
      </c>
      <c r="X35" s="9">
        <v>42.857142857142001</v>
      </c>
      <c r="Y35" s="9">
        <v>32.258064516128997</v>
      </c>
      <c r="Z35" s="9">
        <v>1.382488479262</v>
      </c>
      <c r="AA35" s="6">
        <f t="shared" si="13"/>
        <v>33.640552995390998</v>
      </c>
      <c r="AC35" s="6">
        <v>85</v>
      </c>
      <c r="AD35" s="8">
        <v>607.94117647058795</v>
      </c>
      <c r="AE35" s="8">
        <v>68.678400455133001</v>
      </c>
      <c r="AF35" s="6">
        <v>59.000000000999997</v>
      </c>
      <c r="AG35" s="9">
        <v>19.540229885056998</v>
      </c>
      <c r="AH35" s="9">
        <v>29.885057471263998</v>
      </c>
      <c r="AI35" s="9">
        <v>48.275862068964997</v>
      </c>
      <c r="AJ35" s="9">
        <v>0</v>
      </c>
      <c r="AK35" s="6">
        <f t="shared" si="14"/>
        <v>48.275862068964997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28</v>
      </c>
      <c r="F36" s="4" t="s">
        <v>30</v>
      </c>
      <c r="G36" s="4" t="s">
        <v>16</v>
      </c>
      <c r="H36" s="6">
        <v>186</v>
      </c>
      <c r="I36" s="8">
        <v>609.360215053763</v>
      </c>
      <c r="J36" s="8">
        <v>45.896526724349002</v>
      </c>
      <c r="K36" s="6">
        <v>59.000000000999997</v>
      </c>
      <c r="L36" s="9">
        <v>17.647058823529001</v>
      </c>
      <c r="M36" s="9">
        <v>44.385026737967003</v>
      </c>
      <c r="N36" s="9">
        <v>36.363636363635997</v>
      </c>
      <c r="O36" s="9">
        <v>1.0695187165769999</v>
      </c>
      <c r="P36" s="6">
        <f t="shared" si="12"/>
        <v>37.433155080212998</v>
      </c>
      <c r="S36" s="6">
        <v>234</v>
      </c>
      <c r="T36" s="9">
        <v>592.555555555556</v>
      </c>
      <c r="U36" s="9">
        <v>56.777019537344998</v>
      </c>
      <c r="V36" s="9">
        <v>55.000000000999997</v>
      </c>
      <c r="W36" s="9">
        <v>22.633744855966999</v>
      </c>
      <c r="X36" s="9">
        <v>40.740740740740002</v>
      </c>
      <c r="Y36" s="9">
        <v>32.510288065843</v>
      </c>
      <c r="Z36" s="9">
        <v>0.411522633744</v>
      </c>
      <c r="AA36" s="6">
        <f t="shared" si="13"/>
        <v>32.921810699586999</v>
      </c>
      <c r="AC36" s="6">
        <v>92</v>
      </c>
      <c r="AD36" s="8">
        <v>615.89130434782601</v>
      </c>
      <c r="AE36" s="8">
        <v>51.536705477424</v>
      </c>
      <c r="AF36" s="6">
        <v>58.000000000999997</v>
      </c>
      <c r="AG36" s="9">
        <v>10.752688172042999</v>
      </c>
      <c r="AH36" s="9">
        <v>33.333333333333002</v>
      </c>
      <c r="AI36" s="9">
        <v>54.838709677418997</v>
      </c>
      <c r="AJ36" s="9">
        <v>0</v>
      </c>
      <c r="AK36" s="6">
        <f t="shared" si="14"/>
        <v>54.838709677418997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6">
        <f>(I36-I32)/J36</f>
        <v>0.45851350461231377</v>
      </c>
      <c r="J37" s="8"/>
      <c r="K37" s="6"/>
      <c r="L37" s="9"/>
      <c r="M37" s="38" t="s">
        <v>34</v>
      </c>
      <c r="N37" s="9"/>
      <c r="O37" s="9"/>
      <c r="P37" s="55">
        <f>P36-P32</f>
        <v>11.165873974222997</v>
      </c>
      <c r="S37" s="43" t="s">
        <v>23</v>
      </c>
      <c r="T37" s="30">
        <f>(T36-T32)/U36</f>
        <v>5.5218597556513295E-2</v>
      </c>
      <c r="X37" s="38" t="s">
        <v>34</v>
      </c>
      <c r="AA37" s="41">
        <f>AA36-AA32</f>
        <v>-0.9557403208199986</v>
      </c>
      <c r="AC37" s="43" t="s">
        <v>23</v>
      </c>
      <c r="AD37" s="30">
        <f>(AD36-AD32)/AE36</f>
        <v>0.11905260726597447</v>
      </c>
      <c r="AH37" s="38" t="s">
        <v>34</v>
      </c>
      <c r="AI37" s="9"/>
      <c r="AJ37" s="9"/>
      <c r="AK37" s="41">
        <f>AK36-AK32</f>
        <v>9.3841642228750004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28</v>
      </c>
      <c r="F39" s="4" t="s">
        <v>30</v>
      </c>
      <c r="G39" s="4" t="s">
        <v>16</v>
      </c>
      <c r="H39" s="6">
        <v>193</v>
      </c>
      <c r="I39" s="8">
        <v>628.92746113989597</v>
      </c>
      <c r="J39" s="8">
        <v>47.269781157818997</v>
      </c>
      <c r="K39" s="6">
        <v>53.000000000999997</v>
      </c>
      <c r="L39" s="9">
        <v>18.592964824119999</v>
      </c>
      <c r="M39" s="9">
        <v>42.713567839196003</v>
      </c>
      <c r="N39" s="9">
        <v>35.678391959799001</v>
      </c>
      <c r="O39" s="9">
        <v>0</v>
      </c>
      <c r="P39" s="6">
        <f>N39+O39</f>
        <v>35.678391959799001</v>
      </c>
      <c r="S39" s="6">
        <v>159</v>
      </c>
      <c r="T39" s="9">
        <v>637.94339622641496</v>
      </c>
      <c r="U39" s="9">
        <v>54.271148276299002</v>
      </c>
      <c r="V39" s="9">
        <v>52.000000000999997</v>
      </c>
      <c r="W39" s="9">
        <v>14.970059880239001</v>
      </c>
      <c r="X39" s="9">
        <v>44.910179640717999</v>
      </c>
      <c r="Y39" s="9">
        <v>34.131736526946</v>
      </c>
      <c r="Z39" s="9">
        <v>1.1976047904189999</v>
      </c>
      <c r="AA39" s="6">
        <f>Y39+Z39</f>
        <v>35.329341317364999</v>
      </c>
      <c r="AC39" s="6">
        <v>84</v>
      </c>
      <c r="AD39" s="8">
        <v>651.29761904761904</v>
      </c>
      <c r="AE39" s="8">
        <v>47.710921626557003</v>
      </c>
      <c r="AF39" s="6">
        <v>48.500000000999997</v>
      </c>
      <c r="AG39" s="9">
        <v>9.0909090909089993</v>
      </c>
      <c r="AH39" s="9">
        <v>40.909090909089997</v>
      </c>
      <c r="AI39" s="9">
        <v>43.181818181818002</v>
      </c>
      <c r="AJ39" s="9">
        <v>2.2727272727269998</v>
      </c>
      <c r="AK39" s="6">
        <f>AI39+AJ39</f>
        <v>45.454545454544999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28</v>
      </c>
      <c r="F40" s="4" t="s">
        <v>30</v>
      </c>
      <c r="G40" s="4" t="s">
        <v>16</v>
      </c>
      <c r="H40" s="6">
        <v>181</v>
      </c>
      <c r="I40" s="8">
        <v>628</v>
      </c>
      <c r="J40" s="8">
        <v>58.400818106902001</v>
      </c>
      <c r="K40" s="6">
        <v>54.500000000999997</v>
      </c>
      <c r="L40" s="9">
        <v>20.207253886010001</v>
      </c>
      <c r="M40" s="9">
        <v>41.968911917097998</v>
      </c>
      <c r="N40" s="9">
        <v>30.569948186527999</v>
      </c>
      <c r="O40" s="9">
        <v>1.036269430051</v>
      </c>
      <c r="P40" s="6">
        <f t="shared" ref="P40:P43" si="15">N40+O40</f>
        <v>31.606217616578999</v>
      </c>
      <c r="S40" s="6">
        <v>152</v>
      </c>
      <c r="T40" s="9">
        <v>633.32894736842104</v>
      </c>
      <c r="U40" s="9">
        <v>57.200330698320002</v>
      </c>
      <c r="V40" s="9">
        <v>48.000000000999997</v>
      </c>
      <c r="W40" s="9">
        <v>18.867924528301</v>
      </c>
      <c r="X40" s="9">
        <v>40.251572327044002</v>
      </c>
      <c r="Y40" s="9">
        <v>35.220125786163003</v>
      </c>
      <c r="Z40" s="9">
        <v>1.2578616352200001</v>
      </c>
      <c r="AA40" s="6">
        <f t="shared" ref="AA40:AA43" si="16">Y40+Z40</f>
        <v>36.477987421383006</v>
      </c>
      <c r="AC40" s="6">
        <v>83</v>
      </c>
      <c r="AD40" s="8">
        <v>659.16867469879503</v>
      </c>
      <c r="AE40" s="8">
        <v>48.618931191187002</v>
      </c>
      <c r="AF40" s="6">
        <v>65.000000001000004</v>
      </c>
      <c r="AG40" s="9">
        <v>5.7471264367810004</v>
      </c>
      <c r="AH40" s="9">
        <v>35.632183908046002</v>
      </c>
      <c r="AI40" s="9">
        <v>49.425287356321</v>
      </c>
      <c r="AJ40" s="9">
        <v>4.5977011494250002</v>
      </c>
      <c r="AK40" s="6">
        <f t="shared" ref="AK40:AK43" si="17">AI40+AJ40</f>
        <v>54.022988505746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28</v>
      </c>
      <c r="F41" s="4" t="s">
        <v>30</v>
      </c>
      <c r="G41" s="4" t="s">
        <v>16</v>
      </c>
      <c r="H41" s="6">
        <v>170</v>
      </c>
      <c r="I41" s="8">
        <v>631.64705882352905</v>
      </c>
      <c r="J41" s="8">
        <v>46.951745563042003</v>
      </c>
      <c r="K41" s="6">
        <v>57.000000000999997</v>
      </c>
      <c r="L41" s="9">
        <v>15.642458100558001</v>
      </c>
      <c r="M41" s="9">
        <v>50.279329608937999</v>
      </c>
      <c r="N41" s="9">
        <v>29.050279329607999</v>
      </c>
      <c r="O41" s="9">
        <v>0</v>
      </c>
      <c r="P41" s="6">
        <f t="shared" si="15"/>
        <v>29.050279329607999</v>
      </c>
      <c r="S41" s="6">
        <v>159</v>
      </c>
      <c r="T41" s="9">
        <v>635.55974842767296</v>
      </c>
      <c r="U41" s="9">
        <v>48.815798334401002</v>
      </c>
      <c r="V41" s="9">
        <v>55.000000000999997</v>
      </c>
      <c r="W41" s="9">
        <v>13.664596273291</v>
      </c>
      <c r="X41" s="9">
        <v>50.310559006211001</v>
      </c>
      <c r="Y41" s="9">
        <v>34.161490683228998</v>
      </c>
      <c r="Z41" s="9">
        <v>0.62111801242200004</v>
      </c>
      <c r="AA41" s="6">
        <f t="shared" si="16"/>
        <v>34.782608695651</v>
      </c>
      <c r="AC41" s="6">
        <v>67</v>
      </c>
      <c r="AD41" s="8">
        <v>636.64179104477603</v>
      </c>
      <c r="AE41" s="8">
        <v>44.535890018880004</v>
      </c>
      <c r="AF41" s="6">
        <v>43.000000000999997</v>
      </c>
      <c r="AG41" s="9">
        <v>12.857142857142</v>
      </c>
      <c r="AH41" s="9">
        <v>44.285714285714</v>
      </c>
      <c r="AI41" s="9">
        <v>37.142857142856997</v>
      </c>
      <c r="AJ41" s="9">
        <v>1.4285714285710001</v>
      </c>
      <c r="AK41" s="6">
        <f t="shared" si="17"/>
        <v>38.571428571427994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28</v>
      </c>
      <c r="F42" s="4" t="s">
        <v>30</v>
      </c>
      <c r="G42" s="4" t="s">
        <v>16</v>
      </c>
      <c r="H42" s="6">
        <v>165</v>
      </c>
      <c r="I42" s="8">
        <v>632.80606060606101</v>
      </c>
      <c r="J42" s="8">
        <v>40.723921323014999</v>
      </c>
      <c r="K42" s="6">
        <v>49.500000000999997</v>
      </c>
      <c r="L42" s="9">
        <v>14.619883040934999</v>
      </c>
      <c r="M42" s="9">
        <v>50.292397660817997</v>
      </c>
      <c r="N42" s="9">
        <v>30.994152046783</v>
      </c>
      <c r="O42" s="9">
        <v>0.58479532163699999</v>
      </c>
      <c r="P42" s="6">
        <f t="shared" si="15"/>
        <v>31.57894736842</v>
      </c>
      <c r="S42" s="6">
        <v>145</v>
      </c>
      <c r="T42" s="9">
        <v>635.42068965517205</v>
      </c>
      <c r="U42" s="9">
        <v>47.423720764904999</v>
      </c>
      <c r="V42" s="9">
        <v>52.000000000999997</v>
      </c>
      <c r="W42" s="9">
        <v>12.751677852348999</v>
      </c>
      <c r="X42" s="9">
        <v>47.651006711409003</v>
      </c>
      <c r="Y42" s="9">
        <v>36.241610738254998</v>
      </c>
      <c r="Z42" s="9">
        <v>0.67114093959700005</v>
      </c>
      <c r="AA42" s="6">
        <f t="shared" si="16"/>
        <v>36.912751677852</v>
      </c>
      <c r="AC42" s="6">
        <v>65</v>
      </c>
      <c r="AD42" s="8">
        <v>630.63076923076903</v>
      </c>
      <c r="AE42" s="8">
        <v>42.826893285194998</v>
      </c>
      <c r="AF42" s="6">
        <v>53.000000000999997</v>
      </c>
      <c r="AG42" s="9">
        <v>17.391304347826001</v>
      </c>
      <c r="AH42" s="9">
        <v>52.173913043478002</v>
      </c>
      <c r="AI42" s="9">
        <v>24.637681159420001</v>
      </c>
      <c r="AJ42" s="9">
        <v>0</v>
      </c>
      <c r="AK42" s="6">
        <f t="shared" si="17"/>
        <v>24.637681159420001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28</v>
      </c>
      <c r="F43" s="4" t="s">
        <v>30</v>
      </c>
      <c r="G43" s="4" t="s">
        <v>16</v>
      </c>
      <c r="H43" s="6">
        <v>160</v>
      </c>
      <c r="I43" s="8">
        <v>638.24374999999998</v>
      </c>
      <c r="J43" s="8">
        <v>40.112067362742003</v>
      </c>
      <c r="K43" s="6">
        <v>50.500000000999997</v>
      </c>
      <c r="L43" s="9">
        <v>13.58024691358</v>
      </c>
      <c r="M43" s="9">
        <v>50.617283950617001</v>
      </c>
      <c r="N43" s="9">
        <v>34.567901234567003</v>
      </c>
      <c r="O43" s="9">
        <v>0</v>
      </c>
      <c r="P43" s="6">
        <f t="shared" si="15"/>
        <v>34.567901234567003</v>
      </c>
      <c r="S43" s="6">
        <v>165</v>
      </c>
      <c r="T43" s="9">
        <v>632.61818181818205</v>
      </c>
      <c r="U43" s="9">
        <v>51.045588510959</v>
      </c>
      <c r="V43" s="9">
        <v>44.000000000999997</v>
      </c>
      <c r="W43" s="9">
        <v>18.023255813953</v>
      </c>
      <c r="X43" s="9">
        <v>41.860465116279002</v>
      </c>
      <c r="Y43" s="9">
        <v>35.465116279069001</v>
      </c>
      <c r="Z43" s="9">
        <v>0.58139534883699995</v>
      </c>
      <c r="AA43" s="6">
        <f t="shared" si="16"/>
        <v>36.046511627906</v>
      </c>
      <c r="AC43" s="6">
        <v>58</v>
      </c>
      <c r="AD43" s="8">
        <v>628.06896551724105</v>
      </c>
      <c r="AE43" s="8">
        <v>42.835819602481003</v>
      </c>
      <c r="AF43" s="6">
        <v>51.000000000999997</v>
      </c>
      <c r="AG43" s="9">
        <v>22.950819672131001</v>
      </c>
      <c r="AH43" s="9">
        <v>42.622950819671999</v>
      </c>
      <c r="AI43" s="9">
        <v>29.508196721310998</v>
      </c>
      <c r="AJ43" s="9">
        <v>0</v>
      </c>
      <c r="AK43" s="6">
        <f t="shared" si="17"/>
        <v>29.508196721310998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0.23225651213274093</v>
      </c>
      <c r="J44" s="8"/>
      <c r="K44" s="6"/>
      <c r="L44" s="9"/>
      <c r="M44" s="38" t="s">
        <v>34</v>
      </c>
      <c r="N44" s="9"/>
      <c r="O44" s="9"/>
      <c r="P44" s="41">
        <f>P43-P39</f>
        <v>-1.1104907252319975</v>
      </c>
      <c r="S44" s="43" t="s">
        <v>23</v>
      </c>
      <c r="T44" s="30">
        <f>(T43-T39)/U43</f>
        <v>-0.1043227155092871</v>
      </c>
      <c r="X44" s="38" t="s">
        <v>34</v>
      </c>
      <c r="AA44" s="41">
        <f>AA43-AA39</f>
        <v>0.71717031054100033</v>
      </c>
      <c r="AC44" s="43" t="s">
        <v>23</v>
      </c>
      <c r="AD44" s="59">
        <f>(AD43-AD39)/AE43</f>
        <v>-0.54227171899455395</v>
      </c>
      <c r="AH44" s="38" t="s">
        <v>34</v>
      </c>
      <c r="AI44" s="9"/>
      <c r="AJ44" s="9"/>
      <c r="AK44" s="77">
        <f>AK43-AK39</f>
        <v>-15.946348733234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28</v>
      </c>
      <c r="F47" s="4" t="s">
        <v>30</v>
      </c>
      <c r="G47" s="4" t="s">
        <v>16</v>
      </c>
      <c r="H47" s="6">
        <v>372</v>
      </c>
      <c r="I47" s="8">
        <v>466.22311827956997</v>
      </c>
      <c r="J47" s="8">
        <v>45.389612582745997</v>
      </c>
      <c r="K47" s="6">
        <v>51.000000000999997</v>
      </c>
      <c r="L47" s="9">
        <v>7.2386058981229997</v>
      </c>
      <c r="M47" s="9">
        <v>66.756032171580998</v>
      </c>
      <c r="N47" s="9">
        <v>24.664879356568001</v>
      </c>
      <c r="O47" s="9">
        <v>1.0723860589809999</v>
      </c>
      <c r="P47" s="6">
        <f>N47+O47</f>
        <v>25.737265415549</v>
      </c>
      <c r="S47" s="6">
        <v>211</v>
      </c>
      <c r="T47" s="9">
        <v>460.73933649289103</v>
      </c>
      <c r="U47" s="9">
        <v>45.082393538683</v>
      </c>
      <c r="V47" s="9">
        <v>48.500000000999997</v>
      </c>
      <c r="W47" s="9">
        <v>9.7674418604650004</v>
      </c>
      <c r="X47" s="9">
        <v>59.534883720929997</v>
      </c>
      <c r="Y47" s="9">
        <v>27.441860465116001</v>
      </c>
      <c r="Z47" s="9">
        <v>1.3953488372089999</v>
      </c>
      <c r="AA47" s="6">
        <f>Y47+Z47</f>
        <v>28.837209302325</v>
      </c>
      <c r="AC47" s="6">
        <v>99</v>
      </c>
      <c r="AD47" s="8">
        <v>466.33333333333297</v>
      </c>
      <c r="AE47" s="8">
        <v>40.797408881307</v>
      </c>
      <c r="AF47" s="6">
        <v>50.000000000999997</v>
      </c>
      <c r="AG47" s="9">
        <v>4.9019607843130002</v>
      </c>
      <c r="AH47" s="9">
        <v>63.725490196077999</v>
      </c>
      <c r="AI47" s="9">
        <v>27.450980392156001</v>
      </c>
      <c r="AJ47" s="9">
        <v>0.98039215686199999</v>
      </c>
      <c r="AK47" s="6">
        <f>AI47+AJ47</f>
        <v>28.431372549018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28</v>
      </c>
      <c r="F48" s="4" t="s">
        <v>30</v>
      </c>
      <c r="G48" s="4" t="s">
        <v>16</v>
      </c>
      <c r="H48" s="6">
        <v>371</v>
      </c>
      <c r="I48" s="8">
        <v>459.80053908355802</v>
      </c>
      <c r="J48" s="8">
        <v>47.903428751969997</v>
      </c>
      <c r="K48" s="6">
        <v>46.500000000999997</v>
      </c>
      <c r="L48" s="9">
        <v>12.332439678284</v>
      </c>
      <c r="M48" s="9">
        <v>63.270777479891997</v>
      </c>
      <c r="N48" s="9">
        <v>22.25201072386</v>
      </c>
      <c r="O48" s="9">
        <v>1.6085790884710001</v>
      </c>
      <c r="P48" s="6">
        <f t="shared" ref="P48:P51" si="18">N48+O48</f>
        <v>23.860589812331</v>
      </c>
      <c r="S48" s="6">
        <v>215</v>
      </c>
      <c r="T48" s="9">
        <v>455.037209302326</v>
      </c>
      <c r="U48" s="9">
        <v>51.3148473862</v>
      </c>
      <c r="V48" s="9">
        <v>52.000000000999997</v>
      </c>
      <c r="W48" s="9">
        <v>15.981735159816999</v>
      </c>
      <c r="X48" s="9">
        <v>56.621004566209997</v>
      </c>
      <c r="Y48" s="9">
        <v>21.917808219177999</v>
      </c>
      <c r="Z48" s="9">
        <v>3.6529680365289998</v>
      </c>
      <c r="AA48" s="6">
        <f t="shared" ref="AA48:AA51" si="19">Y48+Z48</f>
        <v>25.570776255706999</v>
      </c>
      <c r="AC48" s="6">
        <v>97</v>
      </c>
      <c r="AD48" s="8">
        <v>465.57731958762901</v>
      </c>
      <c r="AE48" s="8">
        <v>41.210545538416</v>
      </c>
      <c r="AF48" s="6">
        <v>61.000000000999997</v>
      </c>
      <c r="AG48" s="9">
        <v>5.1546391752570004</v>
      </c>
      <c r="AH48" s="9">
        <v>68.041237113402005</v>
      </c>
      <c r="AI48" s="9">
        <v>23.711340206185</v>
      </c>
      <c r="AJ48" s="9">
        <v>3.0927835051539998</v>
      </c>
      <c r="AK48" s="6">
        <f t="shared" ref="AK48:AK51" si="20">AI48+AJ48</f>
        <v>26.804123711338999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28</v>
      </c>
      <c r="F49" s="4" t="s">
        <v>30</v>
      </c>
      <c r="G49" s="4" t="s">
        <v>16</v>
      </c>
      <c r="H49" s="6">
        <v>345</v>
      </c>
      <c r="I49" s="8">
        <v>469.139130434783</v>
      </c>
      <c r="J49" s="8">
        <v>53.630554727732999</v>
      </c>
      <c r="K49" s="6">
        <v>55.000000000999997</v>
      </c>
      <c r="L49" s="9">
        <v>10.951008645532999</v>
      </c>
      <c r="M49" s="9">
        <v>59.365994236311003</v>
      </c>
      <c r="N49" s="9">
        <v>25.648414985590001</v>
      </c>
      <c r="O49" s="9">
        <v>3.458213256484</v>
      </c>
      <c r="P49" s="6">
        <f t="shared" si="18"/>
        <v>29.106628242074002</v>
      </c>
      <c r="S49" s="6">
        <v>222</v>
      </c>
      <c r="T49" s="9">
        <v>462.243243243243</v>
      </c>
      <c r="U49" s="9">
        <v>48.017194547777997</v>
      </c>
      <c r="V49" s="9">
        <v>47.000000000999997</v>
      </c>
      <c r="W49" s="9">
        <v>9.6491228070169992</v>
      </c>
      <c r="X49" s="9">
        <v>57.456140350877</v>
      </c>
      <c r="Y49" s="9">
        <v>26.315789473683999</v>
      </c>
      <c r="Z49" s="9">
        <v>3.9473684210519999</v>
      </c>
      <c r="AA49" s="6">
        <f t="shared" si="19"/>
        <v>30.263157894736</v>
      </c>
      <c r="AC49" s="6">
        <v>101</v>
      </c>
      <c r="AD49" s="8">
        <v>461.38613861386102</v>
      </c>
      <c r="AE49" s="8">
        <v>34.944232799426999</v>
      </c>
      <c r="AF49" s="6">
        <v>45.000000000999997</v>
      </c>
      <c r="AG49" s="9">
        <v>6.9306930693059998</v>
      </c>
      <c r="AH49" s="9">
        <v>67.326732673267003</v>
      </c>
      <c r="AI49" s="9">
        <v>25.742574257425002</v>
      </c>
      <c r="AJ49" s="9">
        <v>0</v>
      </c>
      <c r="AK49" s="6">
        <f t="shared" si="20"/>
        <v>25.742574257425002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28</v>
      </c>
      <c r="F50" s="4" t="s">
        <v>30</v>
      </c>
      <c r="G50" s="4" t="s">
        <v>16</v>
      </c>
      <c r="H50" s="6">
        <v>306</v>
      </c>
      <c r="I50" s="8">
        <v>457.71568627451001</v>
      </c>
      <c r="J50" s="8">
        <v>48.776447712954997</v>
      </c>
      <c r="K50" s="6">
        <v>52.000000000999997</v>
      </c>
      <c r="L50" s="9">
        <v>11.897106109324</v>
      </c>
      <c r="M50" s="9">
        <v>65.273311897105998</v>
      </c>
      <c r="N50" s="9">
        <v>20.257234726688001</v>
      </c>
      <c r="O50" s="9">
        <v>0.96463022507999996</v>
      </c>
      <c r="P50" s="6">
        <f t="shared" si="18"/>
        <v>21.221864951768001</v>
      </c>
      <c r="S50" s="6">
        <v>219</v>
      </c>
      <c r="T50" s="9">
        <v>455.93607305936098</v>
      </c>
      <c r="U50" s="9">
        <v>46.895017684088003</v>
      </c>
      <c r="V50" s="9">
        <v>43.000000000999997</v>
      </c>
      <c r="W50" s="9">
        <v>13.513513513513001</v>
      </c>
      <c r="X50" s="9">
        <v>63.513513513512997</v>
      </c>
      <c r="Y50" s="9">
        <v>18.918918918917999</v>
      </c>
      <c r="Z50" s="9">
        <v>2.7027027027020001</v>
      </c>
      <c r="AA50" s="6">
        <f t="shared" si="19"/>
        <v>21.621621621620001</v>
      </c>
      <c r="AC50" s="6">
        <v>135</v>
      </c>
      <c r="AD50" s="8">
        <v>457.81481481481501</v>
      </c>
      <c r="AE50" s="8">
        <v>43.410086382991999</v>
      </c>
      <c r="AF50" s="6">
        <v>44.000000000999997</v>
      </c>
      <c r="AG50" s="9">
        <v>9.4202898550719993</v>
      </c>
      <c r="AH50" s="9">
        <v>63.768115942028999</v>
      </c>
      <c r="AI50" s="9">
        <v>24.637681159420001</v>
      </c>
      <c r="AJ50" s="9">
        <v>0</v>
      </c>
      <c r="AK50" s="6">
        <f t="shared" si="20"/>
        <v>24.637681159420001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28</v>
      </c>
      <c r="F51" s="4" t="s">
        <v>30</v>
      </c>
      <c r="G51" s="4" t="s">
        <v>16</v>
      </c>
      <c r="H51" s="6">
        <v>323</v>
      </c>
      <c r="I51" s="8">
        <v>465.34055727554198</v>
      </c>
      <c r="J51" s="8">
        <v>42.578700923809997</v>
      </c>
      <c r="K51" s="6">
        <v>56.000000000999997</v>
      </c>
      <c r="L51" s="9">
        <v>6.9908814589660002</v>
      </c>
      <c r="M51" s="9">
        <v>68.389057750758994</v>
      </c>
      <c r="N51" s="9">
        <v>21.884498480243</v>
      </c>
      <c r="O51" s="9">
        <v>0.91185410334299999</v>
      </c>
      <c r="P51" s="6">
        <f t="shared" si="18"/>
        <v>22.796352583586</v>
      </c>
      <c r="S51" s="6">
        <v>257</v>
      </c>
      <c r="T51" s="9">
        <v>461.04280155641999</v>
      </c>
      <c r="U51" s="9">
        <v>42.508479355543002</v>
      </c>
      <c r="V51" s="9">
        <v>54.500000000999997</v>
      </c>
      <c r="W51" s="9">
        <v>8.679245283018</v>
      </c>
      <c r="X51" s="9">
        <v>56.603773584904999</v>
      </c>
      <c r="Y51" s="9">
        <v>30.943396226415</v>
      </c>
      <c r="Z51" s="9">
        <v>0.75471698113200003</v>
      </c>
      <c r="AA51" s="6">
        <f t="shared" si="19"/>
        <v>31.698113207546999</v>
      </c>
      <c r="AC51" s="6">
        <v>134</v>
      </c>
      <c r="AD51" s="8">
        <v>468.37313432835799</v>
      </c>
      <c r="AE51" s="8">
        <v>41.701710471723999</v>
      </c>
      <c r="AF51" s="6">
        <v>61.500000000999997</v>
      </c>
      <c r="AG51" s="9">
        <v>2.9197080291969999</v>
      </c>
      <c r="AH51" s="9">
        <v>62.773722627737001</v>
      </c>
      <c r="AI51" s="9">
        <v>29.927007299269999</v>
      </c>
      <c r="AJ51" s="9">
        <v>2.1897810218970002</v>
      </c>
      <c r="AK51" s="6">
        <f t="shared" si="20"/>
        <v>32.116788321167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-2.0727757890200527E-2</v>
      </c>
      <c r="J52" s="8"/>
      <c r="K52" s="6"/>
      <c r="L52" s="9"/>
      <c r="M52" s="38" t="s">
        <v>34</v>
      </c>
      <c r="N52" s="9"/>
      <c r="O52" s="9"/>
      <c r="P52" s="41">
        <f>P51-P47</f>
        <v>-2.9409128319630007</v>
      </c>
      <c r="S52" s="43" t="s">
        <v>23</v>
      </c>
      <c r="T52" s="30">
        <f>(T51-T47)/U51</f>
        <v>7.1389301177010875E-3</v>
      </c>
      <c r="X52" s="38" t="s">
        <v>34</v>
      </c>
      <c r="AA52" s="41">
        <f>AA51-AA47</f>
        <v>2.8609039052219991</v>
      </c>
      <c r="AC52" s="43" t="s">
        <v>23</v>
      </c>
      <c r="AD52" s="30">
        <f>(AD51-AD47)/AE51</f>
        <v>4.8914084625092613E-2</v>
      </c>
      <c r="AH52" s="38" t="s">
        <v>34</v>
      </c>
      <c r="AI52" s="9"/>
      <c r="AJ52" s="9"/>
      <c r="AK52" s="41">
        <f>AK51-AK47</f>
        <v>3.6854157721489997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28</v>
      </c>
      <c r="F54" s="4" t="s">
        <v>30</v>
      </c>
      <c r="G54" s="4" t="s">
        <v>16</v>
      </c>
      <c r="H54" s="6">
        <v>214</v>
      </c>
      <c r="I54" s="8">
        <v>503.35046728971997</v>
      </c>
      <c r="J54" s="8">
        <v>45.102320550381997</v>
      </c>
      <c r="K54" s="6">
        <v>43.500000000999997</v>
      </c>
      <c r="L54" s="9">
        <v>4.6082949308750001</v>
      </c>
      <c r="M54" s="9">
        <v>75.115207373271005</v>
      </c>
      <c r="N54" s="9">
        <v>18.433179723502001</v>
      </c>
      <c r="O54" s="9">
        <v>0.460829493087</v>
      </c>
      <c r="P54" s="6">
        <f>N54+O54</f>
        <v>18.894009216589001</v>
      </c>
      <c r="S54" s="6">
        <v>245</v>
      </c>
      <c r="T54" s="9">
        <v>508.94285714285701</v>
      </c>
      <c r="U54" s="9">
        <v>55.850180151461998</v>
      </c>
      <c r="V54" s="9">
        <v>46.000000000999997</v>
      </c>
      <c r="W54" s="9">
        <v>6.5306122448970001</v>
      </c>
      <c r="X54" s="9">
        <v>65.306122448978996</v>
      </c>
      <c r="Y54" s="9">
        <v>26.938775510204</v>
      </c>
      <c r="Z54" s="9">
        <v>1.2244897959179999</v>
      </c>
      <c r="AA54" s="6">
        <f>Y54+Z54</f>
        <v>28.163265306122</v>
      </c>
      <c r="AC54" s="6">
        <v>130</v>
      </c>
      <c r="AD54" s="8">
        <v>518.70769230769201</v>
      </c>
      <c r="AE54" s="8">
        <v>51.227180006099999</v>
      </c>
      <c r="AF54" s="6">
        <v>46.500000000999997</v>
      </c>
      <c r="AG54" s="9">
        <v>1.515151515151</v>
      </c>
      <c r="AH54" s="9">
        <v>62.121212121211997</v>
      </c>
      <c r="AI54" s="9">
        <v>34.090909090909001</v>
      </c>
      <c r="AJ54" s="9">
        <v>0.75757575757499995</v>
      </c>
      <c r="AK54" s="6">
        <f>AI54+AJ54</f>
        <v>34.848484848483999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28</v>
      </c>
      <c r="F55" s="4" t="s">
        <v>30</v>
      </c>
      <c r="G55" s="4" t="s">
        <v>16</v>
      </c>
      <c r="H55" s="6">
        <v>211</v>
      </c>
      <c r="I55" s="8">
        <v>502.890995260664</v>
      </c>
      <c r="J55" s="8">
        <v>47.443826076889998</v>
      </c>
      <c r="K55" s="6">
        <v>43.000000000999997</v>
      </c>
      <c r="L55" s="9">
        <v>5.6603773584899999</v>
      </c>
      <c r="M55" s="9">
        <v>75.471698113206998</v>
      </c>
      <c r="N55" s="9">
        <v>16.509433962264001</v>
      </c>
      <c r="O55" s="9">
        <v>1.88679245283</v>
      </c>
      <c r="P55" s="6">
        <f t="shared" ref="P55:P58" si="21">N55+O55</f>
        <v>18.396226415094002</v>
      </c>
      <c r="S55" s="6">
        <v>214</v>
      </c>
      <c r="T55" s="9">
        <v>503.03271028037398</v>
      </c>
      <c r="U55" s="9">
        <v>54.151533647493999</v>
      </c>
      <c r="V55" s="9">
        <v>51.500000000999997</v>
      </c>
      <c r="W55" s="9">
        <v>7.2398190045239996</v>
      </c>
      <c r="X55" s="9">
        <v>63.800904977374998</v>
      </c>
      <c r="Y55" s="9">
        <v>23.529411764704999</v>
      </c>
      <c r="Z55" s="9">
        <v>2.262443438914</v>
      </c>
      <c r="AA55" s="6">
        <f t="shared" ref="AA55:AA58" si="22">Y55+Z55</f>
        <v>25.791855203619001</v>
      </c>
      <c r="AC55" s="6">
        <v>112</v>
      </c>
      <c r="AD55" s="8">
        <v>505.97321428571399</v>
      </c>
      <c r="AE55" s="8">
        <v>48.096648161281003</v>
      </c>
      <c r="AF55" s="6">
        <v>43.000000000999997</v>
      </c>
      <c r="AG55" s="9">
        <v>3.4782608695650001</v>
      </c>
      <c r="AH55" s="9">
        <v>68.695652173913004</v>
      </c>
      <c r="AI55" s="9">
        <v>24.347826086956001</v>
      </c>
      <c r="AJ55" s="9">
        <v>0.86956521739100001</v>
      </c>
      <c r="AK55" s="6">
        <f t="shared" ref="AK55:AK58" si="23">AI55+AJ55</f>
        <v>25.217391304347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28</v>
      </c>
      <c r="F56" s="4" t="s">
        <v>30</v>
      </c>
      <c r="G56" s="4" t="s">
        <v>16</v>
      </c>
      <c r="H56" s="6">
        <v>222</v>
      </c>
      <c r="I56" s="8">
        <v>507.45495495495499</v>
      </c>
      <c r="J56" s="8">
        <v>43.662063508461998</v>
      </c>
      <c r="K56" s="6">
        <v>47.000000000999997</v>
      </c>
      <c r="L56" s="9">
        <v>4.4444444444439997</v>
      </c>
      <c r="M56" s="9">
        <v>72.888888888888005</v>
      </c>
      <c r="N56" s="9">
        <v>20.888888888888001</v>
      </c>
      <c r="O56" s="9">
        <v>0.444444444444</v>
      </c>
      <c r="P56" s="6">
        <f t="shared" si="21"/>
        <v>21.333333333332</v>
      </c>
      <c r="S56" s="6">
        <v>223</v>
      </c>
      <c r="T56" s="9">
        <v>505.90134529148003</v>
      </c>
      <c r="U56" s="9">
        <v>54.241112926592002</v>
      </c>
      <c r="V56" s="9">
        <v>43.500000000999997</v>
      </c>
      <c r="W56" s="9">
        <v>7.0175438596489998</v>
      </c>
      <c r="X56" s="9">
        <v>66.228070175438006</v>
      </c>
      <c r="Y56" s="9">
        <v>22.807017543859001</v>
      </c>
      <c r="Z56" s="9">
        <v>1.7543859649119999</v>
      </c>
      <c r="AA56" s="6">
        <f t="shared" si="22"/>
        <v>24.561403508771001</v>
      </c>
      <c r="AC56" s="6">
        <v>105</v>
      </c>
      <c r="AD56" s="8">
        <v>516.26666666666699</v>
      </c>
      <c r="AE56" s="8">
        <v>54.354652101988002</v>
      </c>
      <c r="AF56" s="6">
        <v>53.500000000999997</v>
      </c>
      <c r="AG56" s="9">
        <v>3.7037037037029998</v>
      </c>
      <c r="AH56" s="9">
        <v>59.259259259258997</v>
      </c>
      <c r="AI56" s="9">
        <v>32.407407407407</v>
      </c>
      <c r="AJ56" s="9">
        <v>1.8518518518510001</v>
      </c>
      <c r="AK56" s="6">
        <f t="shared" si="23"/>
        <v>34.259259259258002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28</v>
      </c>
      <c r="F57" s="4" t="s">
        <v>30</v>
      </c>
      <c r="G57" s="4" t="s">
        <v>16</v>
      </c>
      <c r="H57" s="6">
        <v>213</v>
      </c>
      <c r="I57" s="8">
        <v>509.18779342723002</v>
      </c>
      <c r="J57" s="8">
        <v>46.255468226608002</v>
      </c>
      <c r="K57" s="6">
        <v>53.500000000999997</v>
      </c>
      <c r="L57" s="9">
        <v>6.0185185185180003</v>
      </c>
      <c r="M57" s="9">
        <v>67.592592592591998</v>
      </c>
      <c r="N57" s="9">
        <v>25</v>
      </c>
      <c r="O57" s="9">
        <v>0</v>
      </c>
      <c r="P57" s="6">
        <f t="shared" si="21"/>
        <v>25</v>
      </c>
      <c r="S57" s="6">
        <v>216</v>
      </c>
      <c r="T57" s="9">
        <v>506.83796296296299</v>
      </c>
      <c r="U57" s="9">
        <v>56.532078923908998</v>
      </c>
      <c r="V57" s="9">
        <v>49.500000000999997</v>
      </c>
      <c r="W57" s="9">
        <v>6.4516129032249996</v>
      </c>
      <c r="X57" s="9">
        <v>65.898617511520001</v>
      </c>
      <c r="Y57" s="9">
        <v>24.884792626728</v>
      </c>
      <c r="Z57" s="9">
        <v>2.304147465437</v>
      </c>
      <c r="AA57" s="6">
        <f t="shared" si="22"/>
        <v>27.188940092165002</v>
      </c>
      <c r="AC57" s="6">
        <v>85</v>
      </c>
      <c r="AD57" s="8">
        <v>512.70588235294099</v>
      </c>
      <c r="AE57" s="8">
        <v>54.478441242606003</v>
      </c>
      <c r="AF57" s="6">
        <v>56.000000000999997</v>
      </c>
      <c r="AG57" s="9">
        <v>8.0459770114939992</v>
      </c>
      <c r="AH57" s="9">
        <v>56.321839080459</v>
      </c>
      <c r="AI57" s="9">
        <v>32.183908045976999</v>
      </c>
      <c r="AJ57" s="9">
        <v>1.149425287356</v>
      </c>
      <c r="AK57" s="6">
        <f t="shared" si="23"/>
        <v>33.333333333333002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28</v>
      </c>
      <c r="F58" s="4" t="s">
        <v>30</v>
      </c>
      <c r="G58" s="4" t="s">
        <v>16</v>
      </c>
      <c r="H58" s="6">
        <v>186</v>
      </c>
      <c r="I58" s="8">
        <v>517.677419354839</v>
      </c>
      <c r="J58" s="8">
        <v>42.862233433710003</v>
      </c>
      <c r="K58" s="6">
        <v>55.000000000999997</v>
      </c>
      <c r="L58" s="9">
        <v>5.3475935828869998</v>
      </c>
      <c r="M58" s="9">
        <v>66.310160427807006</v>
      </c>
      <c r="N58" s="9">
        <v>27.807486631016001</v>
      </c>
      <c r="O58" s="9">
        <v>0</v>
      </c>
      <c r="P58" s="6">
        <f t="shared" si="21"/>
        <v>27.807486631016001</v>
      </c>
      <c r="S58" s="6">
        <v>237</v>
      </c>
      <c r="T58" s="9">
        <v>500.611814345992</v>
      </c>
      <c r="U58" s="9">
        <v>50.253606284280998</v>
      </c>
      <c r="V58" s="9">
        <v>49.500000000999997</v>
      </c>
      <c r="W58" s="9">
        <v>6.9958847736619996</v>
      </c>
      <c r="X58" s="9">
        <v>70.370370370369997</v>
      </c>
      <c r="Y58" s="9">
        <v>19.753086419753</v>
      </c>
      <c r="Z58" s="9">
        <v>0.411522633744</v>
      </c>
      <c r="AA58" s="6">
        <f t="shared" si="22"/>
        <v>20.164609053496999</v>
      </c>
      <c r="AC58" s="6">
        <v>92</v>
      </c>
      <c r="AD58" s="8">
        <v>511.96739130434798</v>
      </c>
      <c r="AE58" s="8">
        <v>44.991440232769001</v>
      </c>
      <c r="AF58" s="6">
        <v>47.000000000999997</v>
      </c>
      <c r="AG58" s="9">
        <v>1.0752688172039999</v>
      </c>
      <c r="AH58" s="9">
        <v>64.516129032257993</v>
      </c>
      <c r="AI58" s="9">
        <v>33.333333333333002</v>
      </c>
      <c r="AJ58" s="9">
        <v>0</v>
      </c>
      <c r="AK58" s="6">
        <f t="shared" si="23"/>
        <v>33.333333333333002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6">
        <f>(I58-I54)/J58</f>
        <v>0.33425584523673618</v>
      </c>
      <c r="J59" s="8"/>
      <c r="K59" s="6"/>
      <c r="L59" s="9"/>
      <c r="M59" s="38" t="s">
        <v>34</v>
      </c>
      <c r="N59" s="9"/>
      <c r="O59" s="9"/>
      <c r="P59" s="41">
        <f>P58-P54</f>
        <v>8.9134774144269997</v>
      </c>
      <c r="S59" s="43" t="s">
        <v>23</v>
      </c>
      <c r="T59" s="30">
        <f>(T58-T54)/U58</f>
        <v>-0.16577999894648163</v>
      </c>
      <c r="X59" s="38" t="s">
        <v>34</v>
      </c>
      <c r="AA59" s="41">
        <f>AA58-AA54</f>
        <v>-7.9986562526250005</v>
      </c>
      <c r="AC59" s="43" t="s">
        <v>23</v>
      </c>
      <c r="AD59" s="30">
        <f>(AD58-AD54)/AE58</f>
        <v>-0.14981296372092592</v>
      </c>
      <c r="AH59" s="38" t="s">
        <v>34</v>
      </c>
      <c r="AI59" s="9"/>
      <c r="AJ59" s="9"/>
      <c r="AK59" s="41">
        <f>AK58-AK54</f>
        <v>-1.5151515151509969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28</v>
      </c>
      <c r="F61" s="4" t="s">
        <v>30</v>
      </c>
      <c r="G61" s="4" t="s">
        <v>16</v>
      </c>
      <c r="H61" s="6">
        <v>194</v>
      </c>
      <c r="I61" s="8">
        <v>510.02061855670098</v>
      </c>
      <c r="J61" s="8">
        <v>52.670149519368003</v>
      </c>
      <c r="K61" s="6">
        <v>44.500000000999997</v>
      </c>
      <c r="L61" s="9">
        <v>10.552763819095</v>
      </c>
      <c r="M61" s="9">
        <v>74.371859296482</v>
      </c>
      <c r="N61" s="9">
        <v>12.562814070350999</v>
      </c>
      <c r="O61" s="9">
        <v>0</v>
      </c>
      <c r="P61" s="6">
        <f>N61+O61</f>
        <v>12.562814070350999</v>
      </c>
      <c r="S61" s="6">
        <v>159</v>
      </c>
      <c r="T61" s="9">
        <v>526.48427672955995</v>
      </c>
      <c r="U61" s="9">
        <v>65.288925083476002</v>
      </c>
      <c r="V61" s="9">
        <v>48.000000000999997</v>
      </c>
      <c r="W61" s="9">
        <v>8.9820359281430004</v>
      </c>
      <c r="X61" s="9">
        <v>67.065868263473007</v>
      </c>
      <c r="Y61" s="9">
        <v>18.562874251497</v>
      </c>
      <c r="Z61" s="9">
        <v>0.59880239520900003</v>
      </c>
      <c r="AA61" s="6">
        <f>Y61+Z61</f>
        <v>19.161676646705999</v>
      </c>
      <c r="AC61" s="6">
        <v>85</v>
      </c>
      <c r="AD61" s="8">
        <v>530.564705882353</v>
      </c>
      <c r="AE61" s="8">
        <v>66.125142372485001</v>
      </c>
      <c r="AF61" s="6">
        <v>38.000000000999997</v>
      </c>
      <c r="AG61" s="9">
        <v>7.9545454545450003</v>
      </c>
      <c r="AH61" s="9">
        <v>64.772727272726996</v>
      </c>
      <c r="AI61" s="9">
        <v>21.590909090909001</v>
      </c>
      <c r="AJ61" s="9">
        <v>2.2727272727269998</v>
      </c>
      <c r="AK61" s="6">
        <f>AI61+AJ61</f>
        <v>23.863636363636001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28</v>
      </c>
      <c r="F62" s="4" t="s">
        <v>30</v>
      </c>
      <c r="G62" s="4" t="s">
        <v>16</v>
      </c>
      <c r="H62" s="6">
        <v>182</v>
      </c>
      <c r="I62" s="8">
        <v>506.269230769231</v>
      </c>
      <c r="J62" s="8">
        <v>62.258763508915997</v>
      </c>
      <c r="K62" s="6">
        <v>49.000000000999997</v>
      </c>
      <c r="L62" s="9">
        <v>16.062176165802999</v>
      </c>
      <c r="M62" s="9">
        <v>63.212435233160001</v>
      </c>
      <c r="N62" s="9">
        <v>14.507772020725</v>
      </c>
      <c r="O62" s="9">
        <v>0.51813471502499997</v>
      </c>
      <c r="P62" s="6">
        <f t="shared" ref="P62:P65" si="24">N62+O62</f>
        <v>15.025906735749999</v>
      </c>
      <c r="S62" s="6">
        <v>152</v>
      </c>
      <c r="T62" s="9">
        <v>515.11184210526301</v>
      </c>
      <c r="U62" s="9">
        <v>63.987120945666</v>
      </c>
      <c r="V62" s="9">
        <v>48.000000000999997</v>
      </c>
      <c r="W62" s="9">
        <v>14.465408805031</v>
      </c>
      <c r="X62" s="9">
        <v>63.522012578616</v>
      </c>
      <c r="Y62" s="9">
        <v>16.352201257861001</v>
      </c>
      <c r="Z62" s="9">
        <v>1.2578616352200001</v>
      </c>
      <c r="AA62" s="6">
        <f t="shared" ref="AA62:AA65" si="25">Y62+Z62</f>
        <v>17.610062893081</v>
      </c>
      <c r="AC62" s="6">
        <v>83</v>
      </c>
      <c r="AD62" s="8">
        <v>539.65060240963896</v>
      </c>
      <c r="AE62" s="8">
        <v>68.207794729252001</v>
      </c>
      <c r="AF62" s="6">
        <v>47.000000000999997</v>
      </c>
      <c r="AG62" s="9">
        <v>10.344827586206</v>
      </c>
      <c r="AH62" s="9">
        <v>55.172413793102997</v>
      </c>
      <c r="AI62" s="9">
        <v>27.586206896551001</v>
      </c>
      <c r="AJ62" s="9">
        <v>2.298850574712</v>
      </c>
      <c r="AK62" s="6">
        <f t="shared" ref="AK62:AK65" si="26">AI62+AJ62</f>
        <v>29.885057471263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28</v>
      </c>
      <c r="F63" s="4" t="s">
        <v>30</v>
      </c>
      <c r="G63" s="4" t="s">
        <v>16</v>
      </c>
      <c r="H63" s="6">
        <v>170</v>
      </c>
      <c r="I63" s="8">
        <v>514.25294117647104</v>
      </c>
      <c r="J63" s="8">
        <v>49.447606814693998</v>
      </c>
      <c r="K63" s="6">
        <v>52.000000000999997</v>
      </c>
      <c r="L63" s="9">
        <v>8.9385474860330003</v>
      </c>
      <c r="M63" s="9">
        <v>73.184357541899004</v>
      </c>
      <c r="N63" s="9">
        <v>12.849162011173</v>
      </c>
      <c r="O63" s="9">
        <v>0</v>
      </c>
      <c r="P63" s="6">
        <f t="shared" si="24"/>
        <v>12.849162011173</v>
      </c>
      <c r="S63" s="6">
        <v>159</v>
      </c>
      <c r="T63" s="9">
        <v>526.75471698113199</v>
      </c>
      <c r="U63" s="9">
        <v>62.577417063532998</v>
      </c>
      <c r="V63" s="9">
        <v>51.000000000999997</v>
      </c>
      <c r="W63" s="9">
        <v>9.9378881987569994</v>
      </c>
      <c r="X63" s="9">
        <v>67.080745341614005</v>
      </c>
      <c r="Y63" s="9">
        <v>21.11801242236</v>
      </c>
      <c r="Z63" s="9">
        <v>0.62111801242200004</v>
      </c>
      <c r="AA63" s="6">
        <f t="shared" si="25"/>
        <v>21.739130434781998</v>
      </c>
      <c r="AC63" s="6">
        <v>68</v>
      </c>
      <c r="AD63" s="8">
        <v>520.54411764705901</v>
      </c>
      <c r="AE63" s="8">
        <v>61.465057133818</v>
      </c>
      <c r="AF63" s="6">
        <v>34.000000000999997</v>
      </c>
      <c r="AG63" s="9">
        <v>10</v>
      </c>
      <c r="AH63" s="9">
        <v>68.571428571428001</v>
      </c>
      <c r="AI63" s="9">
        <v>17.142857142857</v>
      </c>
      <c r="AJ63" s="9">
        <v>1.4285714285710001</v>
      </c>
      <c r="AK63" s="6">
        <f t="shared" si="26"/>
        <v>18.571428571428001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28</v>
      </c>
      <c r="F64" s="4" t="s">
        <v>30</v>
      </c>
      <c r="G64" s="4" t="s">
        <v>16</v>
      </c>
      <c r="H64" s="6">
        <v>165</v>
      </c>
      <c r="I64" s="8">
        <v>517.745454545455</v>
      </c>
      <c r="J64" s="8">
        <v>48.05366087745</v>
      </c>
      <c r="K64" s="6">
        <v>55.000000000999997</v>
      </c>
      <c r="L64" s="9">
        <v>7.0175438596489998</v>
      </c>
      <c r="M64" s="9">
        <v>74.269005847952997</v>
      </c>
      <c r="N64" s="9">
        <v>15.204678362573</v>
      </c>
      <c r="O64" s="9">
        <v>0</v>
      </c>
      <c r="P64" s="6">
        <f t="shared" si="24"/>
        <v>15.204678362573</v>
      </c>
      <c r="S64" s="6">
        <v>146</v>
      </c>
      <c r="T64" s="9">
        <v>520.19863013698603</v>
      </c>
      <c r="U64" s="9">
        <v>58.320236017569002</v>
      </c>
      <c r="V64" s="9">
        <v>45.000000000999997</v>
      </c>
      <c r="W64" s="9">
        <v>8.7248322147649997</v>
      </c>
      <c r="X64" s="9">
        <v>73.825503355704001</v>
      </c>
      <c r="Y64" s="9">
        <v>14.093959731543</v>
      </c>
      <c r="Z64" s="9">
        <v>1.3422818791940001</v>
      </c>
      <c r="AA64" s="6">
        <f t="shared" si="25"/>
        <v>15.436241610737</v>
      </c>
      <c r="AC64" s="6">
        <v>61</v>
      </c>
      <c r="AD64" s="8">
        <v>509.06557377049199</v>
      </c>
      <c r="AE64" s="8">
        <v>48.650408991928998</v>
      </c>
      <c r="AF64" s="6">
        <v>50.000000000999997</v>
      </c>
      <c r="AG64" s="9">
        <v>8.6956521739130004</v>
      </c>
      <c r="AH64" s="9">
        <v>69.565217391304003</v>
      </c>
      <c r="AI64" s="9">
        <v>10.144927536231</v>
      </c>
      <c r="AJ64" s="9">
        <v>0</v>
      </c>
      <c r="AK64" s="6">
        <f t="shared" si="26"/>
        <v>10.144927536231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28</v>
      </c>
      <c r="F65" s="4" t="s">
        <v>30</v>
      </c>
      <c r="G65" s="4" t="s">
        <v>16</v>
      </c>
      <c r="H65" s="6">
        <v>160</v>
      </c>
      <c r="I65" s="8">
        <v>518.38125000000002</v>
      </c>
      <c r="J65" s="8">
        <v>47.770398438584003</v>
      </c>
      <c r="K65" s="6">
        <v>45.000000000999997</v>
      </c>
      <c r="L65" s="9">
        <v>6.79012345679</v>
      </c>
      <c r="M65" s="9">
        <v>78.395061728395007</v>
      </c>
      <c r="N65" s="9">
        <v>13.58024691358</v>
      </c>
      <c r="O65" s="9">
        <v>0</v>
      </c>
      <c r="P65" s="6">
        <f t="shared" si="24"/>
        <v>13.58024691358</v>
      </c>
      <c r="S65" s="6">
        <v>166</v>
      </c>
      <c r="T65" s="9">
        <v>524.91566265060203</v>
      </c>
      <c r="U65" s="9">
        <v>58.463499064729</v>
      </c>
      <c r="V65" s="9">
        <v>53.000000000999997</v>
      </c>
      <c r="W65" s="9">
        <v>6.976744186046</v>
      </c>
      <c r="X65" s="9">
        <v>70.348837209302005</v>
      </c>
      <c r="Y65" s="9">
        <v>18.023255813953</v>
      </c>
      <c r="Z65" s="9">
        <v>1.1627906976739999</v>
      </c>
      <c r="AA65" s="6">
        <f t="shared" si="25"/>
        <v>19.186046511627001</v>
      </c>
      <c r="AC65" s="6">
        <v>58</v>
      </c>
      <c r="AD65" s="8">
        <v>521.37931034482801</v>
      </c>
      <c r="AE65" s="8">
        <v>49.916009310450001</v>
      </c>
      <c r="AF65" s="6">
        <v>47.500000000999997</v>
      </c>
      <c r="AG65" s="9">
        <v>4.918032786885</v>
      </c>
      <c r="AH65" s="9">
        <v>73.770491803278006</v>
      </c>
      <c r="AI65" s="9">
        <v>16.393442622950001</v>
      </c>
      <c r="AJ65" s="9">
        <v>0</v>
      </c>
      <c r="AK65" s="6">
        <f t="shared" si="26"/>
        <v>16.393442622950001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0.17501699204053917</v>
      </c>
      <c r="J66" s="8"/>
      <c r="K66" s="6"/>
      <c r="L66" s="9"/>
      <c r="M66" s="38" t="s">
        <v>34</v>
      </c>
      <c r="N66" s="9"/>
      <c r="O66" s="9"/>
      <c r="P66" s="41">
        <f>P65-P61</f>
        <v>1.0174328432290007</v>
      </c>
      <c r="S66" s="43" t="s">
        <v>23</v>
      </c>
      <c r="T66" s="30">
        <f>(T65-T61)/U65</f>
        <v>-2.6830656803849523E-2</v>
      </c>
      <c r="X66" s="38" t="s">
        <v>34</v>
      </c>
      <c r="AA66" s="41">
        <f>AA65-AA61</f>
        <v>2.436986492100246E-2</v>
      </c>
      <c r="AC66" s="43" t="s">
        <v>23</v>
      </c>
      <c r="AD66" s="30">
        <f>(AD65-AD61)/AE65</f>
        <v>-0.18401702508701961</v>
      </c>
      <c r="AH66" s="38" t="s">
        <v>34</v>
      </c>
      <c r="AI66" s="9"/>
      <c r="AJ66" s="9"/>
      <c r="AK66" s="41">
        <f>AK65-AK61</f>
        <v>-7.4701937406859997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  <row r="68" spans="1:37" s="7" customFormat="1" ht="15.6" thickBot="1">
      <c r="A68" s="3"/>
      <c r="B68" s="4"/>
      <c r="C68" s="4"/>
      <c r="D68" s="4"/>
      <c r="E68" s="4"/>
      <c r="F68" s="4"/>
      <c r="G68" s="4"/>
      <c r="H68" s="6"/>
      <c r="I68" s="8"/>
      <c r="J68" s="8"/>
      <c r="K68" s="6"/>
      <c r="L68" s="9"/>
      <c r="M68" s="9"/>
      <c r="N68" s="9"/>
      <c r="O68" s="9"/>
      <c r="P68" s="6"/>
      <c r="AC68" s="6"/>
      <c r="AD68" s="8"/>
      <c r="AE68" s="8"/>
      <c r="AF68" s="6"/>
      <c r="AG68" s="9"/>
      <c r="AH68" s="9"/>
      <c r="AI68" s="9"/>
      <c r="AJ68" s="9"/>
      <c r="AK68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08" topLeftCell="A3"/>
      <selection activeCell="AK66" sqref="AK66"/>
      <selection pane="bottomLeft" activeCell="A2" sqref="A2"/>
    </sheetView>
  </sheetViews>
  <sheetFormatPr defaultRowHeight="13.2"/>
  <cols>
    <col min="5" max="5" width="13.44140625" bestFit="1" customWidth="1"/>
    <col min="7" max="7" width="13.44140625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27</v>
      </c>
      <c r="F3" s="4" t="s">
        <v>30</v>
      </c>
      <c r="G3" s="4" t="s">
        <v>15</v>
      </c>
      <c r="H3" s="6">
        <v>2862</v>
      </c>
      <c r="I3" s="8">
        <v>479.14605171208899</v>
      </c>
      <c r="J3" s="8">
        <v>72.799190296245001</v>
      </c>
      <c r="K3" s="6">
        <v>50.000000000999997</v>
      </c>
      <c r="L3" s="9">
        <v>10.421749738583999</v>
      </c>
      <c r="M3" s="9">
        <v>33.321714883234002</v>
      </c>
      <c r="N3" s="9">
        <v>42.105263157894001</v>
      </c>
      <c r="O3" s="9">
        <v>13.907284768210999</v>
      </c>
      <c r="P3" s="6">
        <f>N3+O3</f>
        <v>56.012547926105</v>
      </c>
      <c r="S3" s="6">
        <v>1237</v>
      </c>
      <c r="T3" s="9">
        <v>467.45755860953898</v>
      </c>
      <c r="U3" s="9">
        <v>76.921549483489002</v>
      </c>
      <c r="V3" s="9">
        <v>49.000000000999997</v>
      </c>
      <c r="W3" s="9">
        <v>11.845286059629</v>
      </c>
      <c r="X3" s="9">
        <v>28.686543110393998</v>
      </c>
      <c r="Y3" s="9">
        <v>43.029814665591999</v>
      </c>
      <c r="Z3" s="9">
        <v>16.116035455277999</v>
      </c>
      <c r="AA3" s="6">
        <f>Y3+Z3</f>
        <v>59.145850120869994</v>
      </c>
      <c r="AC3" s="6">
        <v>451</v>
      </c>
      <c r="AD3" s="8">
        <v>452.57871396895803</v>
      </c>
      <c r="AE3" s="8">
        <v>72.655839493908999</v>
      </c>
      <c r="AF3" s="6">
        <v>38.000000000999997</v>
      </c>
      <c r="AG3" s="9">
        <v>13.626373626373001</v>
      </c>
      <c r="AH3" s="9">
        <v>37.142857142856997</v>
      </c>
      <c r="AI3" s="9">
        <v>38.021978021978001</v>
      </c>
      <c r="AJ3" s="9">
        <v>10.32967032967</v>
      </c>
      <c r="AK3" s="6">
        <f>AI3+AJ3</f>
        <v>48.351648351648002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27</v>
      </c>
      <c r="F4" s="4" t="s">
        <v>30</v>
      </c>
      <c r="G4" s="4" t="s">
        <v>15</v>
      </c>
      <c r="H4" s="6">
        <v>3070</v>
      </c>
      <c r="I4" s="8">
        <v>482.73811074918598</v>
      </c>
      <c r="J4" s="8">
        <v>73.994802775235001</v>
      </c>
      <c r="K4" s="6">
        <v>52.000000000999997</v>
      </c>
      <c r="L4" s="9">
        <v>9.7529258777629995</v>
      </c>
      <c r="M4" s="9">
        <v>31.501950585174999</v>
      </c>
      <c r="N4" s="9">
        <v>42.847854356306001</v>
      </c>
      <c r="O4" s="9">
        <v>15.702210663199001</v>
      </c>
      <c r="P4" s="6">
        <f t="shared" ref="P4:P7" si="0">N4+O4</f>
        <v>58.550065019504999</v>
      </c>
      <c r="S4" s="6">
        <v>1331</v>
      </c>
      <c r="T4" s="9">
        <v>480.39368895567202</v>
      </c>
      <c r="U4" s="9">
        <v>76.276888304807002</v>
      </c>
      <c r="V4" s="9">
        <v>53.000000000999997</v>
      </c>
      <c r="W4" s="9">
        <v>8.3270817704419997</v>
      </c>
      <c r="X4" s="9">
        <v>27.006751687922002</v>
      </c>
      <c r="Y4" s="9">
        <v>43.135783945985999</v>
      </c>
      <c r="Z4" s="9">
        <v>21.380345086270999</v>
      </c>
      <c r="AA4" s="6">
        <f t="shared" ref="AA4:AA7" si="1">Y4+Z4</f>
        <v>64.516129032256998</v>
      </c>
      <c r="AC4" s="6">
        <v>510</v>
      </c>
      <c r="AD4" s="8">
        <v>462.46862745098002</v>
      </c>
      <c r="AE4" s="8">
        <v>72.104391115601999</v>
      </c>
      <c r="AF4" s="6">
        <v>52.000000000999997</v>
      </c>
      <c r="AG4" s="9">
        <v>9.3933463796469994</v>
      </c>
      <c r="AH4" s="9">
        <v>33.855185909980001</v>
      </c>
      <c r="AI4" s="9">
        <v>44.031311154598001</v>
      </c>
      <c r="AJ4" s="9">
        <v>12.52446183953</v>
      </c>
      <c r="AK4" s="6">
        <f t="shared" ref="AK4:AK7" si="2">AI4+AJ4</f>
        <v>56.555772994127999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27</v>
      </c>
      <c r="F5" s="4" t="s">
        <v>30</v>
      </c>
      <c r="G5" s="4" t="s">
        <v>15</v>
      </c>
      <c r="H5" s="6">
        <v>3237</v>
      </c>
      <c r="I5" s="8">
        <v>482.19215322829803</v>
      </c>
      <c r="J5" s="8">
        <v>75.253445852653996</v>
      </c>
      <c r="K5" s="6">
        <v>51.000000000999997</v>
      </c>
      <c r="L5" s="9">
        <v>9.7290640394079997</v>
      </c>
      <c r="M5" s="9">
        <v>29.556650246305001</v>
      </c>
      <c r="N5" s="9">
        <v>44.642857142856997</v>
      </c>
      <c r="O5" s="9">
        <v>15.732758620688999</v>
      </c>
      <c r="P5" s="6">
        <f t="shared" si="0"/>
        <v>60.375615763545994</v>
      </c>
      <c r="S5" s="6">
        <v>1415</v>
      </c>
      <c r="T5" s="9">
        <v>481.77314487632498</v>
      </c>
      <c r="U5" s="9">
        <v>75.635451243438993</v>
      </c>
      <c r="V5" s="9">
        <v>53.000000000999997</v>
      </c>
      <c r="W5" s="9">
        <v>6.2015503875959999</v>
      </c>
      <c r="X5" s="9">
        <v>28.823114869626</v>
      </c>
      <c r="Y5" s="9">
        <v>42.776603241719002</v>
      </c>
      <c r="Z5" s="9">
        <v>21.916842847074999</v>
      </c>
      <c r="AA5" s="6">
        <f t="shared" si="1"/>
        <v>64.693446088794005</v>
      </c>
      <c r="AC5" s="6">
        <v>547</v>
      </c>
      <c r="AD5" s="8">
        <v>465.219378427788</v>
      </c>
      <c r="AE5" s="8">
        <v>71.253965567796001</v>
      </c>
      <c r="AF5" s="6">
        <v>43.000000000999997</v>
      </c>
      <c r="AG5" s="9">
        <v>9.0579710144920007</v>
      </c>
      <c r="AH5" s="9">
        <v>30.615942028985</v>
      </c>
      <c r="AI5" s="9">
        <v>45.833333333333002</v>
      </c>
      <c r="AJ5" s="9">
        <v>13.586956521738999</v>
      </c>
      <c r="AK5" s="6">
        <f t="shared" si="2"/>
        <v>59.420289855071999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27</v>
      </c>
      <c r="F6" s="4" t="s">
        <v>30</v>
      </c>
      <c r="G6" s="4" t="s">
        <v>15</v>
      </c>
      <c r="H6" s="6">
        <v>3407</v>
      </c>
      <c r="I6" s="8">
        <v>481.91722923393002</v>
      </c>
      <c r="J6" s="8">
        <v>72.868897990676999</v>
      </c>
      <c r="K6" s="6">
        <v>51.000000000999997</v>
      </c>
      <c r="L6" s="9">
        <v>8.7401344636069993</v>
      </c>
      <c r="M6" s="9">
        <v>30.458930137386002</v>
      </c>
      <c r="N6" s="9">
        <v>45.191464484069002</v>
      </c>
      <c r="O6" s="9">
        <v>15.200233849750999</v>
      </c>
      <c r="P6" s="6">
        <f t="shared" si="0"/>
        <v>60.391698333820003</v>
      </c>
      <c r="S6" s="6">
        <v>1442</v>
      </c>
      <c r="T6" s="9">
        <v>479.84466019417499</v>
      </c>
      <c r="U6" s="9">
        <v>76.459335478906993</v>
      </c>
      <c r="V6" s="9">
        <v>47.000000000999997</v>
      </c>
      <c r="W6" s="9">
        <v>8.4487534626029994</v>
      </c>
      <c r="X6" s="9">
        <v>26.038781163433999</v>
      </c>
      <c r="Y6" s="9">
        <v>43.213296398891998</v>
      </c>
      <c r="Z6" s="9">
        <v>22.160664819944</v>
      </c>
      <c r="AA6" s="6">
        <f t="shared" si="1"/>
        <v>65.373961218836001</v>
      </c>
      <c r="AC6" s="6">
        <v>544</v>
      </c>
      <c r="AD6" s="8">
        <v>470.19485294117601</v>
      </c>
      <c r="AE6" s="8">
        <v>73.504104013260999</v>
      </c>
      <c r="AF6" s="6">
        <v>61.000000000999997</v>
      </c>
      <c r="AG6" s="9">
        <v>8.9579524680070008</v>
      </c>
      <c r="AH6" s="9">
        <v>31.261425959779999</v>
      </c>
      <c r="AI6" s="9">
        <v>43.144424131626998</v>
      </c>
      <c r="AJ6" s="9">
        <v>16.087751371115001</v>
      </c>
      <c r="AK6" s="6">
        <f t="shared" si="2"/>
        <v>59.232175502741995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27</v>
      </c>
      <c r="F7" s="4" t="s">
        <v>30</v>
      </c>
      <c r="G7" s="4" t="s">
        <v>15</v>
      </c>
      <c r="H7" s="6">
        <v>3500</v>
      </c>
      <c r="I7" s="8">
        <v>481.30857142857099</v>
      </c>
      <c r="J7" s="8">
        <v>72.700619220966999</v>
      </c>
      <c r="K7" s="6">
        <v>49.000000000999997</v>
      </c>
      <c r="L7" s="9">
        <v>9.7491448118580006</v>
      </c>
      <c r="M7" s="9">
        <v>31.470923603191999</v>
      </c>
      <c r="N7" s="9">
        <v>43.358038768528999</v>
      </c>
      <c r="O7" s="9">
        <v>15.193842645382</v>
      </c>
      <c r="P7" s="6">
        <f t="shared" si="0"/>
        <v>58.551881413910998</v>
      </c>
      <c r="S7" s="6">
        <v>1470</v>
      </c>
      <c r="T7" s="9">
        <v>487.02380952380997</v>
      </c>
      <c r="U7" s="9">
        <v>71.253734889111001</v>
      </c>
      <c r="V7" s="9">
        <v>51.000000000999997</v>
      </c>
      <c r="W7" s="9">
        <v>5.8744091829840004</v>
      </c>
      <c r="X7" s="9">
        <v>26.130992572585999</v>
      </c>
      <c r="Y7" s="9">
        <v>44.429439567858999</v>
      </c>
      <c r="Z7" s="9">
        <v>22.822417285617</v>
      </c>
      <c r="AA7" s="6">
        <f t="shared" si="1"/>
        <v>67.251856853475999</v>
      </c>
      <c r="AC7" s="6">
        <v>536</v>
      </c>
      <c r="AD7" s="8">
        <v>470.47574626865702</v>
      </c>
      <c r="AE7" s="8">
        <v>69.432919078622007</v>
      </c>
      <c r="AF7" s="6">
        <v>47.000000000999997</v>
      </c>
      <c r="AG7" s="9">
        <v>8.5027726432529995</v>
      </c>
      <c r="AH7" s="9">
        <v>30.868761552679999</v>
      </c>
      <c r="AI7" s="9">
        <v>44.362292051756</v>
      </c>
      <c r="AJ7" s="9">
        <v>15.341959334565001</v>
      </c>
      <c r="AK7" s="6">
        <f t="shared" si="2"/>
        <v>59.704251386321005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2.9745547419743577E-2</v>
      </c>
      <c r="J8" s="8"/>
      <c r="K8" s="6"/>
      <c r="L8" s="9"/>
      <c r="M8" s="38" t="s">
        <v>34</v>
      </c>
      <c r="N8" s="9"/>
      <c r="O8" s="9"/>
      <c r="P8" s="41">
        <f>P7-P3</f>
        <v>2.5393334878059974</v>
      </c>
      <c r="S8" s="43" t="s">
        <v>23</v>
      </c>
      <c r="T8" s="30">
        <f>(T7-T3)/U7</f>
        <v>0.2745996535440714</v>
      </c>
      <c r="X8" s="38" t="s">
        <v>34</v>
      </c>
      <c r="AA8" s="41">
        <f>AA7-AA3</f>
        <v>8.106006732606005</v>
      </c>
      <c r="AC8" s="43" t="s">
        <v>23</v>
      </c>
      <c r="AD8" s="30">
        <f>(AD7-AD3)/AE7</f>
        <v>0.25776004433046207</v>
      </c>
      <c r="AH8" s="38" t="s">
        <v>34</v>
      </c>
      <c r="AI8" s="9"/>
      <c r="AJ8" s="9"/>
      <c r="AK8" s="55">
        <f>AK7-AK3</f>
        <v>11.352603034673002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27</v>
      </c>
      <c r="F10" s="4" t="s">
        <v>30</v>
      </c>
      <c r="G10" s="4" t="s">
        <v>15</v>
      </c>
      <c r="H10" s="6">
        <v>1314</v>
      </c>
      <c r="I10" s="8">
        <v>550.49162861491595</v>
      </c>
      <c r="J10" s="8">
        <v>59.224644990008002</v>
      </c>
      <c r="K10" s="6">
        <v>50.000000000999997</v>
      </c>
      <c r="L10" s="9">
        <v>19.072948328267</v>
      </c>
      <c r="M10" s="9">
        <v>39.513677811549996</v>
      </c>
      <c r="N10" s="9">
        <v>31.003039513676999</v>
      </c>
      <c r="O10" s="9">
        <v>10.258358662614</v>
      </c>
      <c r="P10" s="6">
        <f>N10+O10</f>
        <v>41.261398176290996</v>
      </c>
      <c r="S10" s="6">
        <v>1100</v>
      </c>
      <c r="T10" s="9">
        <v>542.30090909090904</v>
      </c>
      <c r="U10" s="9">
        <v>64.092754378853002</v>
      </c>
      <c r="V10" s="9">
        <v>51.000000000999997</v>
      </c>
      <c r="W10" s="9">
        <v>16.801437556153999</v>
      </c>
      <c r="X10" s="9">
        <v>36.927223719676</v>
      </c>
      <c r="Y10" s="9">
        <v>33.243486073673999</v>
      </c>
      <c r="Z10" s="9">
        <v>11.859838274932001</v>
      </c>
      <c r="AA10" s="6">
        <f>Y10+Z10</f>
        <v>45.103324348606002</v>
      </c>
      <c r="AC10" s="6">
        <v>364</v>
      </c>
      <c r="AD10" s="8">
        <v>526.83791208791195</v>
      </c>
      <c r="AE10" s="8">
        <v>62.583001344906002</v>
      </c>
      <c r="AF10" s="6">
        <v>45.000000000999997</v>
      </c>
      <c r="AG10" s="9">
        <v>25.683060109288999</v>
      </c>
      <c r="AH10" s="9">
        <v>39.344262295081997</v>
      </c>
      <c r="AI10" s="9">
        <v>27.322404371584</v>
      </c>
      <c r="AJ10" s="9">
        <v>7.1038251366120004</v>
      </c>
      <c r="AK10" s="6">
        <f>AI10+AJ10</f>
        <v>34.426229508196002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27</v>
      </c>
      <c r="F11" s="4" t="s">
        <v>30</v>
      </c>
      <c r="G11" s="4" t="s">
        <v>15</v>
      </c>
      <c r="H11" s="6">
        <v>1429</v>
      </c>
      <c r="I11" s="8">
        <v>543.41357592722204</v>
      </c>
      <c r="J11" s="8">
        <v>65.816476106289002</v>
      </c>
      <c r="K11" s="6">
        <v>47.000000000999997</v>
      </c>
      <c r="L11" s="9">
        <v>21.657381615597998</v>
      </c>
      <c r="M11" s="9">
        <v>40.598885793870998</v>
      </c>
      <c r="N11" s="9">
        <v>26.392757660167</v>
      </c>
      <c r="O11" s="9">
        <v>10.863509749303001</v>
      </c>
      <c r="P11" s="6">
        <f t="shared" ref="P11:P14" si="3">N11+O11</f>
        <v>37.256267409469999</v>
      </c>
      <c r="S11" s="6">
        <v>1247</v>
      </c>
      <c r="T11" s="9">
        <v>537.35685645549302</v>
      </c>
      <c r="U11" s="9">
        <v>66.823959566406003</v>
      </c>
      <c r="V11" s="9">
        <v>51.000000000999997</v>
      </c>
      <c r="W11" s="9">
        <v>19.362549800796</v>
      </c>
      <c r="X11" s="9">
        <v>36.095617529880002</v>
      </c>
      <c r="Y11" s="9">
        <v>31.314741035855999</v>
      </c>
      <c r="Z11" s="9">
        <v>12.589641434262001</v>
      </c>
      <c r="AA11" s="6">
        <f t="shared" ref="AA11:AA14" si="4">Y11+Z11</f>
        <v>43.904382470118001</v>
      </c>
      <c r="AC11" s="6">
        <v>405</v>
      </c>
      <c r="AD11" s="8">
        <v>520.90123456790104</v>
      </c>
      <c r="AE11" s="8">
        <v>70.045530620148</v>
      </c>
      <c r="AF11" s="6">
        <v>44.000000000999997</v>
      </c>
      <c r="AG11" s="9">
        <v>27.493917274939001</v>
      </c>
      <c r="AH11" s="9">
        <v>36.009732360096997</v>
      </c>
      <c r="AI11" s="9">
        <v>27.250608272506</v>
      </c>
      <c r="AJ11" s="9">
        <v>7.785888077858</v>
      </c>
      <c r="AK11" s="6">
        <f t="shared" ref="AK11:AK14" si="5">AI11+AJ11</f>
        <v>35.036496350363997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27</v>
      </c>
      <c r="F12" s="4" t="s">
        <v>30</v>
      </c>
      <c r="G12" s="4" t="s">
        <v>15</v>
      </c>
      <c r="H12" s="6">
        <v>1564</v>
      </c>
      <c r="I12" s="8">
        <v>549.11572890025604</v>
      </c>
      <c r="J12" s="8">
        <v>58.479453512234002</v>
      </c>
      <c r="K12" s="6">
        <v>48.000000000999997</v>
      </c>
      <c r="L12" s="9">
        <v>18.908629441624001</v>
      </c>
      <c r="M12" s="9">
        <v>40.355329949237998</v>
      </c>
      <c r="N12" s="9">
        <v>29.885786802030001</v>
      </c>
      <c r="O12" s="9">
        <v>10.088832487309</v>
      </c>
      <c r="P12" s="6">
        <f t="shared" si="3"/>
        <v>39.974619289339003</v>
      </c>
      <c r="S12" s="6">
        <v>1293</v>
      </c>
      <c r="T12" s="9">
        <v>542.05104408352702</v>
      </c>
      <c r="U12" s="9">
        <v>63.984098686665</v>
      </c>
      <c r="V12" s="9">
        <v>51.000000000999997</v>
      </c>
      <c r="W12" s="9">
        <v>15.3312788906</v>
      </c>
      <c r="X12" s="9">
        <v>37.827426810477</v>
      </c>
      <c r="Y12" s="9">
        <v>33.281972265023001</v>
      </c>
      <c r="Z12" s="9">
        <v>13.174114021571</v>
      </c>
      <c r="AA12" s="6">
        <f t="shared" si="4"/>
        <v>46.456086286594001</v>
      </c>
      <c r="AC12" s="6">
        <v>415</v>
      </c>
      <c r="AD12" s="8">
        <v>530.359036144578</v>
      </c>
      <c r="AE12" s="8">
        <v>67.488583819254998</v>
      </c>
      <c r="AF12" s="6">
        <v>50.000000000999997</v>
      </c>
      <c r="AG12" s="9">
        <v>23.877068557918999</v>
      </c>
      <c r="AH12" s="9">
        <v>36.170212765956997</v>
      </c>
      <c r="AI12" s="9">
        <v>27.895981087469998</v>
      </c>
      <c r="AJ12" s="9">
        <v>10.165484633568999</v>
      </c>
      <c r="AK12" s="6">
        <f t="shared" si="5"/>
        <v>38.061465721038999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27</v>
      </c>
      <c r="F13" s="4" t="s">
        <v>30</v>
      </c>
      <c r="G13" s="4" t="s">
        <v>15</v>
      </c>
      <c r="H13" s="6">
        <v>1707</v>
      </c>
      <c r="I13" s="8">
        <v>550.56883421206805</v>
      </c>
      <c r="J13" s="8">
        <v>60.447067627370998</v>
      </c>
      <c r="K13" s="6">
        <v>47.000000000999997</v>
      </c>
      <c r="L13" s="9">
        <v>19.918462434477998</v>
      </c>
      <c r="M13" s="9">
        <v>38.613861386137998</v>
      </c>
      <c r="N13" s="9">
        <v>29.295282469423</v>
      </c>
      <c r="O13" s="9">
        <v>11.589982527664001</v>
      </c>
      <c r="P13" s="6">
        <f t="shared" si="3"/>
        <v>40.885264997086999</v>
      </c>
      <c r="S13" s="6">
        <v>1376</v>
      </c>
      <c r="T13" s="9">
        <v>544.97674418604697</v>
      </c>
      <c r="U13" s="9">
        <v>63.263887477563003</v>
      </c>
      <c r="V13" s="9">
        <v>52.000000000999997</v>
      </c>
      <c r="W13" s="9">
        <v>14.927436074637001</v>
      </c>
      <c r="X13" s="9">
        <v>34.208707671043001</v>
      </c>
      <c r="Y13" s="9">
        <v>33.655839668279</v>
      </c>
      <c r="Z13" s="9">
        <v>12.301313061506001</v>
      </c>
      <c r="AA13" s="6">
        <f t="shared" si="4"/>
        <v>45.957152729785001</v>
      </c>
      <c r="AC13" s="6">
        <v>459</v>
      </c>
      <c r="AD13" s="8">
        <v>536.38562091503297</v>
      </c>
      <c r="AE13" s="8">
        <v>66.039764802340997</v>
      </c>
      <c r="AF13" s="6">
        <v>58.000000000999997</v>
      </c>
      <c r="AG13" s="9">
        <v>20.562770562770002</v>
      </c>
      <c r="AH13" s="9">
        <v>35.281385281384999</v>
      </c>
      <c r="AI13" s="9">
        <v>31.818181818180999</v>
      </c>
      <c r="AJ13" s="9">
        <v>11.688311688311</v>
      </c>
      <c r="AK13" s="6">
        <f t="shared" si="5"/>
        <v>43.506493506491999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27</v>
      </c>
      <c r="F14" s="4" t="s">
        <v>30</v>
      </c>
      <c r="G14" s="4" t="s">
        <v>15</v>
      </c>
      <c r="H14" s="6">
        <v>1711</v>
      </c>
      <c r="I14" s="8">
        <v>554.77790765634097</v>
      </c>
      <c r="J14" s="8">
        <v>56.526491253193001</v>
      </c>
      <c r="K14" s="6">
        <v>46.000000000999997</v>
      </c>
      <c r="L14" s="9">
        <v>16.115942028985</v>
      </c>
      <c r="M14" s="9">
        <v>41.217391304346997</v>
      </c>
      <c r="N14" s="9">
        <v>29.971014492753</v>
      </c>
      <c r="O14" s="9">
        <v>11.884057971014</v>
      </c>
      <c r="P14" s="6">
        <f t="shared" si="3"/>
        <v>41.855072463767002</v>
      </c>
      <c r="S14" s="6">
        <v>1385</v>
      </c>
      <c r="T14" s="9">
        <v>552.62599277978302</v>
      </c>
      <c r="U14" s="9">
        <v>61.299394759456</v>
      </c>
      <c r="V14" s="9">
        <v>52.000000000999997</v>
      </c>
      <c r="W14" s="9">
        <v>13.405017921147</v>
      </c>
      <c r="X14" s="9">
        <v>34.265232974909999</v>
      </c>
      <c r="Y14" s="9">
        <v>35.698924731181997</v>
      </c>
      <c r="Z14" s="9">
        <v>15.913978494623001</v>
      </c>
      <c r="AA14" s="6">
        <f t="shared" si="4"/>
        <v>51.612903225804999</v>
      </c>
      <c r="AC14" s="6">
        <v>461</v>
      </c>
      <c r="AD14" s="8">
        <v>540.74186550976106</v>
      </c>
      <c r="AE14" s="8">
        <v>65.364567618782999</v>
      </c>
      <c r="AF14" s="6">
        <v>46.000000000999997</v>
      </c>
      <c r="AG14" s="9">
        <v>18.240343347639001</v>
      </c>
      <c r="AH14" s="9">
        <v>37.982832618025</v>
      </c>
      <c r="AI14" s="9">
        <v>30.042918454934998</v>
      </c>
      <c r="AJ14" s="9">
        <v>12.660944206008001</v>
      </c>
      <c r="AK14" s="6">
        <f t="shared" si="5"/>
        <v>42.703862660943003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7.5827792357143695E-2</v>
      </c>
      <c r="J15" s="8"/>
      <c r="K15" s="6"/>
      <c r="L15" s="9"/>
      <c r="M15" s="38" t="s">
        <v>34</v>
      </c>
      <c r="N15" s="9"/>
      <c r="O15" s="9"/>
      <c r="P15" s="41">
        <f>P14-P10</f>
        <v>0.5936742874760057</v>
      </c>
      <c r="S15" s="43" t="s">
        <v>23</v>
      </c>
      <c r="T15" s="30">
        <f>(T14-T10)/U14</f>
        <v>0.16843695976755518</v>
      </c>
      <c r="X15" s="38" t="s">
        <v>34</v>
      </c>
      <c r="AA15" s="41">
        <f>AA14-AA10</f>
        <v>6.5095788771989973</v>
      </c>
      <c r="AC15" s="43" t="s">
        <v>23</v>
      </c>
      <c r="AD15" s="30">
        <f>(AD14-AD10)/AE14</f>
        <v>0.21271392022263916</v>
      </c>
      <c r="AH15" s="38" t="s">
        <v>34</v>
      </c>
      <c r="AI15" s="9"/>
      <c r="AJ15" s="9"/>
      <c r="AK15" s="41">
        <f>AK14-AK10</f>
        <v>8.2776331527470006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27</v>
      </c>
      <c r="F17" s="4" t="s">
        <v>30</v>
      </c>
      <c r="G17" s="4" t="s">
        <v>15</v>
      </c>
      <c r="H17" s="6">
        <v>1076</v>
      </c>
      <c r="I17" s="8">
        <v>557.48884758364295</v>
      </c>
      <c r="J17" s="8">
        <v>65.424331340273</v>
      </c>
      <c r="K17" s="6">
        <v>48.000000000999997</v>
      </c>
      <c r="L17" s="9">
        <v>43.613138686131002</v>
      </c>
      <c r="M17" s="9">
        <v>36.040145985400997</v>
      </c>
      <c r="N17" s="9">
        <v>15.967153284670999</v>
      </c>
      <c r="O17" s="9">
        <v>2.554744525547</v>
      </c>
      <c r="P17" s="6">
        <f>N17+O17</f>
        <v>18.521897810218</v>
      </c>
      <c r="S17" s="6">
        <v>668</v>
      </c>
      <c r="T17" s="9">
        <v>560.17814371257498</v>
      </c>
      <c r="U17" s="9">
        <v>67.121003320897003</v>
      </c>
      <c r="V17" s="9">
        <v>53.000000000999997</v>
      </c>
      <c r="W17" s="9">
        <v>41.618497109826002</v>
      </c>
      <c r="X17" s="9">
        <v>36.849710982658998</v>
      </c>
      <c r="Y17" s="9">
        <v>14.739884393063001</v>
      </c>
      <c r="Z17" s="9">
        <v>3.3236994219649998</v>
      </c>
      <c r="AA17" s="6">
        <f>Y17+Z17</f>
        <v>18.063583815028</v>
      </c>
      <c r="AC17" s="6">
        <v>227</v>
      </c>
      <c r="AD17" s="8">
        <v>550.55506607929499</v>
      </c>
      <c r="AE17" s="8">
        <v>77.231122551682006</v>
      </c>
      <c r="AF17" s="6">
        <v>53.500000000999997</v>
      </c>
      <c r="AG17" s="9">
        <v>40.416666666666003</v>
      </c>
      <c r="AH17" s="9">
        <v>35.833333333333002</v>
      </c>
      <c r="AI17" s="9">
        <v>15</v>
      </c>
      <c r="AJ17" s="9">
        <v>3.333333333333</v>
      </c>
      <c r="AK17" s="6">
        <f>AI17+AJ17</f>
        <v>18.333333333333002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27</v>
      </c>
      <c r="F18" s="4" t="s">
        <v>30</v>
      </c>
      <c r="G18" s="4" t="s">
        <v>15</v>
      </c>
      <c r="H18" s="6">
        <v>1267</v>
      </c>
      <c r="I18" s="8">
        <v>567.00552486187803</v>
      </c>
      <c r="J18" s="8">
        <v>65.192744736604993</v>
      </c>
      <c r="K18" s="6">
        <v>51.000000000999997</v>
      </c>
      <c r="L18" s="9">
        <v>37.182448036951001</v>
      </c>
      <c r="M18" s="9">
        <v>35.026943802924997</v>
      </c>
      <c r="N18" s="9">
        <v>21.247113163971999</v>
      </c>
      <c r="O18" s="9">
        <v>4.0800615858349998</v>
      </c>
      <c r="P18" s="6">
        <f t="shared" ref="P18:P21" si="6">N18+O18</f>
        <v>25.327174749807</v>
      </c>
      <c r="S18" s="6">
        <v>728</v>
      </c>
      <c r="T18" s="9">
        <v>565.300824175824</v>
      </c>
      <c r="U18" s="9">
        <v>66.525802665038</v>
      </c>
      <c r="V18" s="9">
        <v>45.500000000999997</v>
      </c>
      <c r="W18" s="9">
        <v>40.158520475560998</v>
      </c>
      <c r="X18" s="9">
        <v>32.496697490091996</v>
      </c>
      <c r="Y18" s="9">
        <v>17.833553500659999</v>
      </c>
      <c r="Z18" s="9">
        <v>5.6803170409510004</v>
      </c>
      <c r="AA18" s="6">
        <f t="shared" ref="AA18:AA21" si="7">Y18+Z18</f>
        <v>23.513870541610999</v>
      </c>
      <c r="AC18" s="6">
        <v>268</v>
      </c>
      <c r="AD18" s="8">
        <v>557.55223880596998</v>
      </c>
      <c r="AE18" s="8">
        <v>67.005066292232996</v>
      </c>
      <c r="AF18" s="6">
        <v>57.000000000999997</v>
      </c>
      <c r="AG18" s="9">
        <v>45.878136200716</v>
      </c>
      <c r="AH18" s="9">
        <v>30.107526881719998</v>
      </c>
      <c r="AI18" s="9">
        <v>15.770609318996</v>
      </c>
      <c r="AJ18" s="9">
        <v>4.3010752688169998</v>
      </c>
      <c r="AK18" s="6">
        <f t="shared" ref="AK18:AK21" si="8">AI18+AJ18</f>
        <v>20.071684587812999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27</v>
      </c>
      <c r="F19" s="4" t="s">
        <v>30</v>
      </c>
      <c r="G19" s="4" t="s">
        <v>15</v>
      </c>
      <c r="H19" s="6">
        <v>1390</v>
      </c>
      <c r="I19" s="8">
        <v>568.82230215827303</v>
      </c>
      <c r="J19" s="8">
        <v>65.798365057409995</v>
      </c>
      <c r="K19" s="6">
        <v>55.000000000999997</v>
      </c>
      <c r="L19" s="9">
        <v>37.826393789695999</v>
      </c>
      <c r="M19" s="9">
        <v>36.344389555398003</v>
      </c>
      <c r="N19" s="9">
        <v>19.689484827099001</v>
      </c>
      <c r="O19" s="9">
        <v>4.2342978122790003</v>
      </c>
      <c r="P19" s="6">
        <f t="shared" si="6"/>
        <v>23.923782639378</v>
      </c>
      <c r="S19" s="6">
        <v>795</v>
      </c>
      <c r="T19" s="9">
        <v>569.43773584905705</v>
      </c>
      <c r="U19" s="9">
        <v>66.245076504702993</v>
      </c>
      <c r="V19" s="9">
        <v>51.000000000999997</v>
      </c>
      <c r="W19" s="9">
        <v>38.536585365853</v>
      </c>
      <c r="X19" s="9">
        <v>33.780487804878</v>
      </c>
      <c r="Y19" s="9">
        <v>19.146341463414</v>
      </c>
      <c r="Z19" s="9">
        <v>5.4878048780480002</v>
      </c>
      <c r="AA19" s="6">
        <f t="shared" si="7"/>
        <v>24.634146341461999</v>
      </c>
      <c r="AC19" s="6">
        <v>257</v>
      </c>
      <c r="AD19" s="8">
        <v>566.90661478599202</v>
      </c>
      <c r="AE19" s="8">
        <v>61.442610378597003</v>
      </c>
      <c r="AF19" s="6">
        <v>62.000000000999997</v>
      </c>
      <c r="AG19" s="9">
        <v>39.130434782607999</v>
      </c>
      <c r="AH19" s="9">
        <v>31.884057971013998</v>
      </c>
      <c r="AI19" s="9">
        <v>17.028985507245999</v>
      </c>
      <c r="AJ19" s="9">
        <v>5.072463768115</v>
      </c>
      <c r="AK19" s="6">
        <f t="shared" si="8"/>
        <v>22.101449275360999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27</v>
      </c>
      <c r="F20" s="4" t="s">
        <v>30</v>
      </c>
      <c r="G20" s="4" t="s">
        <v>15</v>
      </c>
      <c r="H20" s="6">
        <v>1464</v>
      </c>
      <c r="I20" s="8">
        <v>566.088114754098</v>
      </c>
      <c r="J20" s="8">
        <v>62.666634368049998</v>
      </c>
      <c r="K20" s="6">
        <v>50.000000000999997</v>
      </c>
      <c r="L20" s="9">
        <v>36.292428198433001</v>
      </c>
      <c r="M20" s="9">
        <v>39.295039164489999</v>
      </c>
      <c r="N20" s="9">
        <v>16.840731070495998</v>
      </c>
      <c r="O20" s="9">
        <v>3.133159268929</v>
      </c>
      <c r="P20" s="6">
        <f t="shared" si="6"/>
        <v>19.973890339424997</v>
      </c>
      <c r="S20" s="6">
        <v>794</v>
      </c>
      <c r="T20" s="9">
        <v>569.63350125944601</v>
      </c>
      <c r="U20" s="9">
        <v>65.085377519012994</v>
      </c>
      <c r="V20" s="9">
        <v>48.500000000999997</v>
      </c>
      <c r="W20" s="9">
        <v>35.128518971848003</v>
      </c>
      <c r="X20" s="9">
        <v>38.678090575275</v>
      </c>
      <c r="Y20" s="9">
        <v>17.870257037942999</v>
      </c>
      <c r="Z20" s="9">
        <v>5.5079559363520003</v>
      </c>
      <c r="AA20" s="6">
        <f t="shared" si="7"/>
        <v>23.378212974295</v>
      </c>
      <c r="AC20" s="6">
        <v>262</v>
      </c>
      <c r="AD20" s="8">
        <v>568.99236641221398</v>
      </c>
      <c r="AE20" s="8">
        <v>68.976479547574996</v>
      </c>
      <c r="AF20" s="6">
        <v>51.500000000999997</v>
      </c>
      <c r="AG20" s="9">
        <v>35.379061371840997</v>
      </c>
      <c r="AH20" s="9">
        <v>35.379061371840997</v>
      </c>
      <c r="AI20" s="9">
        <v>18.772563176895002</v>
      </c>
      <c r="AJ20" s="9">
        <v>5.054151624548</v>
      </c>
      <c r="AK20" s="6">
        <f t="shared" si="8"/>
        <v>23.826714801443003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27</v>
      </c>
      <c r="F21" s="4" t="s">
        <v>30</v>
      </c>
      <c r="G21" s="4" t="s">
        <v>15</v>
      </c>
      <c r="H21" s="6">
        <v>1603</v>
      </c>
      <c r="I21" s="8">
        <v>570.08359326263303</v>
      </c>
      <c r="J21" s="8">
        <v>63.931644590837003</v>
      </c>
      <c r="K21" s="6">
        <v>52.000000000999997</v>
      </c>
      <c r="L21" s="9">
        <v>33.638025594148999</v>
      </c>
      <c r="M21" s="9">
        <v>41.133455210237003</v>
      </c>
      <c r="N21" s="9">
        <v>19.073735527117002</v>
      </c>
      <c r="O21" s="9">
        <v>3.8391224862879998</v>
      </c>
      <c r="P21" s="6">
        <f t="shared" si="6"/>
        <v>22.912858013405</v>
      </c>
      <c r="S21" s="6">
        <v>787</v>
      </c>
      <c r="T21" s="9">
        <v>573.20838627700095</v>
      </c>
      <c r="U21" s="9">
        <v>67.722020359260995</v>
      </c>
      <c r="V21" s="9">
        <v>54.000000000999997</v>
      </c>
      <c r="W21" s="9">
        <v>32.916145181475997</v>
      </c>
      <c r="X21" s="9">
        <v>39.299123904881</v>
      </c>
      <c r="Y21" s="9">
        <v>21.526908635794001</v>
      </c>
      <c r="Z21" s="9">
        <v>4.7559449311630004</v>
      </c>
      <c r="AA21" s="6">
        <f t="shared" si="7"/>
        <v>26.282853566957002</v>
      </c>
      <c r="AC21" s="6">
        <v>291</v>
      </c>
      <c r="AD21" s="8">
        <v>563.69415807560097</v>
      </c>
      <c r="AE21" s="8">
        <v>71.663335984133994</v>
      </c>
      <c r="AF21" s="6">
        <v>50.000000000999997</v>
      </c>
      <c r="AG21" s="9">
        <v>38.741721854303997</v>
      </c>
      <c r="AH21" s="9">
        <v>34.105960264899998</v>
      </c>
      <c r="AI21" s="9">
        <v>19.205298013244999</v>
      </c>
      <c r="AJ21" s="9">
        <v>4.3046357615890001</v>
      </c>
      <c r="AK21" s="6">
        <f t="shared" si="8"/>
        <v>23.509933774834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0.19700331126465689</v>
      </c>
      <c r="J22" s="8"/>
      <c r="K22" s="6"/>
      <c r="L22" s="9"/>
      <c r="M22" s="38" t="s">
        <v>34</v>
      </c>
      <c r="N22" s="9"/>
      <c r="O22" s="9"/>
      <c r="P22" s="41">
        <f>P21-P17</f>
        <v>4.3909602031869994</v>
      </c>
      <c r="S22" s="43" t="s">
        <v>23</v>
      </c>
      <c r="T22" s="30">
        <f>(T21-T17)/U21</f>
        <v>0.1924077647905566</v>
      </c>
      <c r="X22" s="38" t="s">
        <v>34</v>
      </c>
      <c r="AA22" s="41">
        <f>AA21-AA17</f>
        <v>8.2192697519290014</v>
      </c>
      <c r="AC22" s="43" t="s">
        <v>23</v>
      </c>
      <c r="AD22" s="30">
        <f>(AD21-AD17)/AE21</f>
        <v>0.18334468826869749</v>
      </c>
      <c r="AH22" s="38" t="s">
        <v>34</v>
      </c>
      <c r="AI22" s="9"/>
      <c r="AJ22" s="9"/>
      <c r="AK22" s="41">
        <f>AK21-AK17</f>
        <v>5.1766004415009981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27</v>
      </c>
      <c r="F25" s="4" t="s">
        <v>30</v>
      </c>
      <c r="G25" s="4" t="s">
        <v>15</v>
      </c>
      <c r="H25" s="6">
        <v>2831</v>
      </c>
      <c r="I25" s="8">
        <v>578.09148710702902</v>
      </c>
      <c r="J25" s="8">
        <v>63.408372179762999</v>
      </c>
      <c r="K25" s="6">
        <v>49.000000000999997</v>
      </c>
      <c r="L25" s="9">
        <v>11.963406052075999</v>
      </c>
      <c r="M25" s="9">
        <v>28.043631245600999</v>
      </c>
      <c r="N25" s="9">
        <v>57.318789584798999</v>
      </c>
      <c r="O25" s="9">
        <v>2.2871217452489998</v>
      </c>
      <c r="P25" s="6">
        <f>N25+O25</f>
        <v>59.605911330048002</v>
      </c>
      <c r="S25" s="6">
        <v>1225</v>
      </c>
      <c r="T25" s="9">
        <v>561.70448979591799</v>
      </c>
      <c r="U25" s="9">
        <v>65.208432940511997</v>
      </c>
      <c r="V25" s="9">
        <v>47.000000000999997</v>
      </c>
      <c r="W25" s="9">
        <v>14.781906300484</v>
      </c>
      <c r="X25" s="9">
        <v>28.998384491113999</v>
      </c>
      <c r="Y25" s="9">
        <v>54.200323101777002</v>
      </c>
      <c r="Z25" s="9">
        <v>0.96930533117899997</v>
      </c>
      <c r="AA25" s="6">
        <f>Y25+Z25</f>
        <v>55.169628432956003</v>
      </c>
      <c r="AC25" s="6">
        <v>418</v>
      </c>
      <c r="AD25" s="8">
        <v>554.04066985645898</v>
      </c>
      <c r="AE25" s="8">
        <v>73.379998918484006</v>
      </c>
      <c r="AF25" s="6">
        <v>43.000000000999997</v>
      </c>
      <c r="AG25" s="9">
        <v>20.518867924527999</v>
      </c>
      <c r="AH25" s="9">
        <v>33.254716981131999</v>
      </c>
      <c r="AI25" s="9">
        <v>41.509433962263998</v>
      </c>
      <c r="AJ25" s="9">
        <v>3.3018867924520001</v>
      </c>
      <c r="AK25" s="6">
        <f>AI25+AJ25</f>
        <v>44.811320754716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27</v>
      </c>
      <c r="F26" s="4" t="s">
        <v>30</v>
      </c>
      <c r="G26" s="4" t="s">
        <v>15</v>
      </c>
      <c r="H26" s="6">
        <v>3033</v>
      </c>
      <c r="I26" s="8">
        <v>577.10286844708196</v>
      </c>
      <c r="J26" s="8">
        <v>66.925883238924001</v>
      </c>
      <c r="K26" s="6">
        <v>49.500000000999997</v>
      </c>
      <c r="L26" s="9">
        <v>10.998030203544999</v>
      </c>
      <c r="M26" s="9">
        <v>26.822061720288001</v>
      </c>
      <c r="N26" s="9">
        <v>60.374261326328998</v>
      </c>
      <c r="O26" s="9">
        <v>1.3788575180560001</v>
      </c>
      <c r="P26" s="6">
        <f t="shared" ref="P26:P29" si="9">N26+O26</f>
        <v>61.753118844385</v>
      </c>
      <c r="S26" s="6">
        <v>1327</v>
      </c>
      <c r="T26" s="9">
        <v>566.49359457422804</v>
      </c>
      <c r="U26" s="9">
        <v>61.148027101178002</v>
      </c>
      <c r="V26" s="9">
        <v>48.000000000999997</v>
      </c>
      <c r="W26" s="9">
        <v>11.027756939233999</v>
      </c>
      <c r="X26" s="9">
        <v>29.857464366091001</v>
      </c>
      <c r="Y26" s="9">
        <v>57.464366091522002</v>
      </c>
      <c r="Z26" s="9">
        <v>1.200300075018</v>
      </c>
      <c r="AA26" s="6">
        <f t="shared" ref="AA26:AA29" si="10">Y26+Z26</f>
        <v>58.664666166540002</v>
      </c>
      <c r="AC26" s="6">
        <v>474</v>
      </c>
      <c r="AD26" s="8">
        <v>550.63713080168804</v>
      </c>
      <c r="AE26" s="8">
        <v>82.064348320834</v>
      </c>
      <c r="AF26" s="6">
        <v>44.000000000999997</v>
      </c>
      <c r="AG26" s="9">
        <v>18.125</v>
      </c>
      <c r="AH26" s="9">
        <v>33.125</v>
      </c>
      <c r="AI26" s="9">
        <v>45.625</v>
      </c>
      <c r="AJ26" s="9">
        <v>1.875</v>
      </c>
      <c r="AK26" s="6">
        <f t="shared" ref="AK26:AK29" si="11">AI26+AJ26</f>
        <v>47.5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27</v>
      </c>
      <c r="F27" s="4" t="s">
        <v>30</v>
      </c>
      <c r="G27" s="4" t="s">
        <v>15</v>
      </c>
      <c r="H27" s="6">
        <v>3205</v>
      </c>
      <c r="I27" s="8">
        <v>580.73978159126398</v>
      </c>
      <c r="J27" s="8">
        <v>63.663830598064997</v>
      </c>
      <c r="K27" s="6">
        <v>52.000000000999997</v>
      </c>
      <c r="L27" s="9">
        <v>10.074626865671</v>
      </c>
      <c r="M27" s="9">
        <v>27.456467661691001</v>
      </c>
      <c r="N27" s="9">
        <v>60.385572139303001</v>
      </c>
      <c r="O27" s="9">
        <v>1.7412935323380001</v>
      </c>
      <c r="P27" s="6">
        <f t="shared" si="9"/>
        <v>62.126865671640999</v>
      </c>
      <c r="S27" s="6">
        <v>1411</v>
      </c>
      <c r="T27" s="9">
        <v>572.26506024096398</v>
      </c>
      <c r="U27" s="9">
        <v>60.884641924865001</v>
      </c>
      <c r="V27" s="9">
        <v>55.500000000999997</v>
      </c>
      <c r="W27" s="9">
        <v>9.4167252283899998</v>
      </c>
      <c r="X27" s="9">
        <v>27.125790583274</v>
      </c>
      <c r="Y27" s="9">
        <v>61.068165846802003</v>
      </c>
      <c r="Z27" s="9">
        <v>1.5460295151079999</v>
      </c>
      <c r="AA27" s="6">
        <f t="shared" si="10"/>
        <v>62.614195361910006</v>
      </c>
      <c r="AC27" s="6">
        <v>508</v>
      </c>
      <c r="AD27" s="8">
        <v>557.93110236220502</v>
      </c>
      <c r="AE27" s="8">
        <v>76.965278021150993</v>
      </c>
      <c r="AF27" s="6">
        <v>50.000000000999997</v>
      </c>
      <c r="AG27" s="9">
        <v>16.085271317829001</v>
      </c>
      <c r="AH27" s="9">
        <v>30.813953488372</v>
      </c>
      <c r="AI27" s="9">
        <v>49.612403100774998</v>
      </c>
      <c r="AJ27" s="9">
        <v>1.937984496124</v>
      </c>
      <c r="AK27" s="6">
        <f t="shared" si="11"/>
        <v>51.550387596899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27</v>
      </c>
      <c r="F28" s="4" t="s">
        <v>30</v>
      </c>
      <c r="G28" s="4" t="s">
        <v>15</v>
      </c>
      <c r="H28" s="6">
        <v>3361</v>
      </c>
      <c r="I28" s="8">
        <v>580.26450461172305</v>
      </c>
      <c r="J28" s="8">
        <v>62.604150971552997</v>
      </c>
      <c r="K28" s="6">
        <v>47.000000000999997</v>
      </c>
      <c r="L28" s="9">
        <v>10.290628706998</v>
      </c>
      <c r="M28" s="9">
        <v>25.830367734282</v>
      </c>
      <c r="N28" s="9">
        <v>61.773428232503001</v>
      </c>
      <c r="O28" s="9">
        <v>1.7793594306039999</v>
      </c>
      <c r="P28" s="6">
        <f t="shared" si="9"/>
        <v>63.552787663106997</v>
      </c>
      <c r="S28" s="6">
        <v>1433</v>
      </c>
      <c r="T28" s="9">
        <v>570.334263782275</v>
      </c>
      <c r="U28" s="9">
        <v>61.634775832586001</v>
      </c>
      <c r="V28" s="9">
        <v>45.000000000999997</v>
      </c>
      <c r="W28" s="9">
        <v>11.666666666666</v>
      </c>
      <c r="X28" s="9">
        <v>26.458333333333002</v>
      </c>
      <c r="Y28" s="9">
        <v>59.166666666666003</v>
      </c>
      <c r="Z28" s="9">
        <v>2.2222222222219998</v>
      </c>
      <c r="AA28" s="6">
        <f t="shared" si="10"/>
        <v>61.388888888888005</v>
      </c>
      <c r="AC28" s="6">
        <v>509</v>
      </c>
      <c r="AD28" s="8">
        <v>561.26326129665995</v>
      </c>
      <c r="AE28" s="8">
        <v>68.015930321740996</v>
      </c>
      <c r="AF28" s="6">
        <v>51.500000000999997</v>
      </c>
      <c r="AG28" s="9">
        <v>15.533980582524</v>
      </c>
      <c r="AH28" s="9">
        <v>32.427184466019</v>
      </c>
      <c r="AI28" s="9">
        <v>49.320388349513998</v>
      </c>
      <c r="AJ28" s="9">
        <v>1.5533980582519999</v>
      </c>
      <c r="AK28" s="6">
        <f t="shared" si="11"/>
        <v>50.873786407765998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27</v>
      </c>
      <c r="F29" s="4" t="s">
        <v>30</v>
      </c>
      <c r="G29" s="4" t="s">
        <v>15</v>
      </c>
      <c r="H29" s="6">
        <v>3438</v>
      </c>
      <c r="I29" s="8">
        <v>580.13089005235599</v>
      </c>
      <c r="J29" s="8">
        <v>64.984779443706003</v>
      </c>
      <c r="K29" s="6">
        <v>48.000000000999997</v>
      </c>
      <c r="L29" s="9">
        <v>10.90803597331</v>
      </c>
      <c r="M29" s="9">
        <v>25.355381491151</v>
      </c>
      <c r="N29" s="9">
        <v>62.024949231214997</v>
      </c>
      <c r="O29" s="9">
        <v>1.4505366985779999</v>
      </c>
      <c r="P29" s="6">
        <f t="shared" si="9"/>
        <v>63.475485929792995</v>
      </c>
      <c r="S29" s="6">
        <v>1449</v>
      </c>
      <c r="T29" s="9">
        <v>570.39061421670101</v>
      </c>
      <c r="U29" s="9">
        <v>64.895809569581999</v>
      </c>
      <c r="V29" s="9">
        <v>50.000000000999997</v>
      </c>
      <c r="W29" s="9">
        <v>11.828687967369</v>
      </c>
      <c r="X29" s="9">
        <v>25.016995241332001</v>
      </c>
      <c r="Y29" s="9">
        <v>59.619306594153002</v>
      </c>
      <c r="Z29" s="9">
        <v>2.039428959891</v>
      </c>
      <c r="AA29" s="6">
        <f t="shared" si="10"/>
        <v>61.658735554044</v>
      </c>
      <c r="AC29" s="6">
        <v>498</v>
      </c>
      <c r="AD29" s="8">
        <v>564.21485943775099</v>
      </c>
      <c r="AE29" s="8">
        <v>66.836356960494996</v>
      </c>
      <c r="AF29" s="6">
        <v>52.500000000999997</v>
      </c>
      <c r="AG29" s="9">
        <v>15.445544554454999</v>
      </c>
      <c r="AH29" s="9">
        <v>30.099009900990001</v>
      </c>
      <c r="AI29" s="9">
        <v>51.287128712871002</v>
      </c>
      <c r="AJ29" s="9">
        <v>1.7821782178209999</v>
      </c>
      <c r="AK29" s="6">
        <f t="shared" si="11"/>
        <v>53.069306930692001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3.1382778595003644E-2</v>
      </c>
      <c r="J30" s="8"/>
      <c r="K30" s="6"/>
      <c r="L30" s="9"/>
      <c r="M30" s="38" t="s">
        <v>34</v>
      </c>
      <c r="N30" s="9"/>
      <c r="O30" s="9"/>
      <c r="P30" s="41">
        <f>P29-P25</f>
        <v>3.8695745997449933</v>
      </c>
      <c r="S30" s="43" t="s">
        <v>23</v>
      </c>
      <c r="T30" s="30">
        <f>(T29-T25)/U29</f>
        <v>0.13384723109848345</v>
      </c>
      <c r="X30" s="38" t="s">
        <v>34</v>
      </c>
      <c r="AA30" s="41">
        <f>AA29-AA25</f>
        <v>6.4891071210879971</v>
      </c>
      <c r="AC30" s="43" t="s">
        <v>23</v>
      </c>
      <c r="AD30" s="30">
        <f>(AD29-AD25)/AE29</f>
        <v>0.15222537618718021</v>
      </c>
      <c r="AH30" s="38" t="s">
        <v>34</v>
      </c>
      <c r="AI30" s="9"/>
      <c r="AJ30" s="9"/>
      <c r="AK30" s="41">
        <f>AK29-AK25</f>
        <v>8.2579861759760007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27</v>
      </c>
      <c r="F32" s="4" t="s">
        <v>30</v>
      </c>
      <c r="G32" s="4" t="s">
        <v>15</v>
      </c>
      <c r="H32" s="6">
        <v>1309</v>
      </c>
      <c r="I32" s="8">
        <v>617.14438502673795</v>
      </c>
      <c r="J32" s="8">
        <v>57.822488239439998</v>
      </c>
      <c r="K32" s="6">
        <v>42.000000000999997</v>
      </c>
      <c r="L32" s="9">
        <v>15.144596651445999</v>
      </c>
      <c r="M32" s="9">
        <v>35.083713850837</v>
      </c>
      <c r="N32" s="9">
        <v>48.401826484018002</v>
      </c>
      <c r="O32" s="9">
        <v>0.98934550989299996</v>
      </c>
      <c r="P32" s="6">
        <f>N32+O32</f>
        <v>49.391171993911001</v>
      </c>
      <c r="S32" s="6">
        <v>1105</v>
      </c>
      <c r="T32" s="9">
        <v>612.13303167420804</v>
      </c>
      <c r="U32" s="9">
        <v>61.810497006306001</v>
      </c>
      <c r="V32" s="9">
        <v>48.000000000999997</v>
      </c>
      <c r="W32" s="9">
        <v>14.465408805031</v>
      </c>
      <c r="X32" s="9">
        <v>33.153638814015999</v>
      </c>
      <c r="Y32" s="9">
        <v>49.865229110511997</v>
      </c>
      <c r="Z32" s="9">
        <v>1.7969451931710001</v>
      </c>
      <c r="AA32" s="6">
        <f>Y32+Z32</f>
        <v>51.662174303682995</v>
      </c>
      <c r="AC32" s="6">
        <v>362</v>
      </c>
      <c r="AD32" s="8">
        <v>603.453038674033</v>
      </c>
      <c r="AE32" s="8">
        <v>56.076266370191</v>
      </c>
      <c r="AF32" s="6">
        <v>43.000000000999997</v>
      </c>
      <c r="AG32" s="9">
        <v>21.798365122614999</v>
      </c>
      <c r="AH32" s="9">
        <v>34.332425068119001</v>
      </c>
      <c r="AI32" s="9">
        <v>41.689373297002</v>
      </c>
      <c r="AJ32" s="9">
        <v>0.81743869209800002</v>
      </c>
      <c r="AK32" s="6">
        <f>AI32+AJ32</f>
        <v>42.506811989100001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27</v>
      </c>
      <c r="F33" s="4" t="s">
        <v>30</v>
      </c>
      <c r="G33" s="4" t="s">
        <v>15</v>
      </c>
      <c r="H33" s="6">
        <v>1424</v>
      </c>
      <c r="I33" s="8">
        <v>621.84129213483095</v>
      </c>
      <c r="J33" s="8">
        <v>52.6454758008</v>
      </c>
      <c r="K33" s="6">
        <v>39.000000000999997</v>
      </c>
      <c r="L33" s="9">
        <v>14.086471408647</v>
      </c>
      <c r="M33" s="9">
        <v>31.659693165968999</v>
      </c>
      <c r="N33" s="9">
        <v>52.301255230125001</v>
      </c>
      <c r="O33" s="9">
        <v>1.2552301255230001</v>
      </c>
      <c r="P33" s="6">
        <f t="shared" ref="P33:P36" si="12">N33+O33</f>
        <v>53.556485355648</v>
      </c>
      <c r="S33" s="6">
        <v>1244</v>
      </c>
      <c r="T33" s="9">
        <v>616.382636655949</v>
      </c>
      <c r="U33" s="9">
        <v>57.034123848333003</v>
      </c>
      <c r="V33" s="9">
        <v>47.000000000999997</v>
      </c>
      <c r="W33" s="9">
        <v>13.864541832669</v>
      </c>
      <c r="X33" s="9">
        <v>29.641434262948</v>
      </c>
      <c r="Y33" s="9">
        <v>53.944223107569002</v>
      </c>
      <c r="Z33" s="9">
        <v>1.673306772908</v>
      </c>
      <c r="AA33" s="6">
        <f t="shared" ref="AA33:AA36" si="13">Y33+Z33</f>
        <v>55.617529880477001</v>
      </c>
      <c r="AC33" s="6">
        <v>404</v>
      </c>
      <c r="AD33" s="8">
        <v>607.05445544554505</v>
      </c>
      <c r="AE33" s="8">
        <v>60.457248639863003</v>
      </c>
      <c r="AF33" s="6">
        <v>49.500000000999997</v>
      </c>
      <c r="AG33" s="9">
        <v>17.718446601941</v>
      </c>
      <c r="AH33" s="9">
        <v>33.252427184466001</v>
      </c>
      <c r="AI33" s="9">
        <v>45.631067961165002</v>
      </c>
      <c r="AJ33" s="9">
        <v>1.4563106796109999</v>
      </c>
      <c r="AK33" s="6">
        <f t="shared" ref="AK33:AK36" si="14">AI33+AJ33</f>
        <v>47.087378640776002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27</v>
      </c>
      <c r="F34" s="4" t="s">
        <v>30</v>
      </c>
      <c r="G34" s="4" t="s">
        <v>15</v>
      </c>
      <c r="H34" s="6">
        <v>1560</v>
      </c>
      <c r="I34" s="8">
        <v>622.59230769230805</v>
      </c>
      <c r="J34" s="8">
        <v>51.013768329104003</v>
      </c>
      <c r="K34" s="6">
        <v>39.000000000999997</v>
      </c>
      <c r="L34" s="9">
        <v>12.913486005089</v>
      </c>
      <c r="M34" s="9">
        <v>35.114503816792997</v>
      </c>
      <c r="N34" s="9">
        <v>49.745547073791002</v>
      </c>
      <c r="O34" s="9">
        <v>1.463104325699</v>
      </c>
      <c r="P34" s="6">
        <f t="shared" si="12"/>
        <v>51.208651399490002</v>
      </c>
      <c r="S34" s="6">
        <v>1291</v>
      </c>
      <c r="T34" s="9">
        <v>614.25096824167304</v>
      </c>
      <c r="U34" s="9">
        <v>53.365833263562998</v>
      </c>
      <c r="V34" s="9">
        <v>47.000000000999997</v>
      </c>
      <c r="W34" s="9">
        <v>13.153846153846001</v>
      </c>
      <c r="X34" s="9">
        <v>33.384615384615003</v>
      </c>
      <c r="Y34" s="9">
        <v>51.538461538461</v>
      </c>
      <c r="Z34" s="9">
        <v>1.2307692307689999</v>
      </c>
      <c r="AA34" s="6">
        <f t="shared" si="13"/>
        <v>52.769230769229999</v>
      </c>
      <c r="AC34" s="6">
        <v>413</v>
      </c>
      <c r="AD34" s="8">
        <v>612.25665859564197</v>
      </c>
      <c r="AE34" s="8">
        <v>55.144091793062003</v>
      </c>
      <c r="AF34" s="6">
        <v>52.000000000999997</v>
      </c>
      <c r="AG34" s="9">
        <v>16.113744075829</v>
      </c>
      <c r="AH34" s="9">
        <v>33.649289099526001</v>
      </c>
      <c r="AI34" s="9">
        <v>46.445497630330998</v>
      </c>
      <c r="AJ34" s="9">
        <v>1.6587677725109999</v>
      </c>
      <c r="AK34" s="6">
        <f t="shared" si="14"/>
        <v>48.104265402841996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27</v>
      </c>
      <c r="F35" s="4" t="s">
        <v>30</v>
      </c>
      <c r="G35" s="4" t="s">
        <v>15</v>
      </c>
      <c r="H35" s="6">
        <v>1700</v>
      </c>
      <c r="I35" s="8">
        <v>626.10411764705896</v>
      </c>
      <c r="J35" s="8">
        <v>51.788441896365001</v>
      </c>
      <c r="K35" s="6">
        <v>42.000000000999997</v>
      </c>
      <c r="L35" s="9">
        <v>12.310385064177</v>
      </c>
      <c r="M35" s="9">
        <v>31.330221703616999</v>
      </c>
      <c r="N35" s="9">
        <v>54.084014002332999</v>
      </c>
      <c r="O35" s="9">
        <v>1.458576429404</v>
      </c>
      <c r="P35" s="6">
        <f t="shared" si="12"/>
        <v>55.542590431736997</v>
      </c>
      <c r="S35" s="6">
        <v>1441</v>
      </c>
      <c r="T35" s="9">
        <v>617.39902845246399</v>
      </c>
      <c r="U35" s="9">
        <v>57.23082865952</v>
      </c>
      <c r="V35" s="9">
        <v>47.000000000999997</v>
      </c>
      <c r="W35" s="9">
        <v>13.190607734805999</v>
      </c>
      <c r="X35" s="9">
        <v>29.765193370165001</v>
      </c>
      <c r="Y35" s="9">
        <v>54.558011049723</v>
      </c>
      <c r="Z35" s="9">
        <v>2.0027624309390002</v>
      </c>
      <c r="AA35" s="6">
        <f t="shared" si="13"/>
        <v>56.560773480662</v>
      </c>
      <c r="AC35" s="6">
        <v>459</v>
      </c>
      <c r="AD35" s="8">
        <v>613.31154684095895</v>
      </c>
      <c r="AE35" s="8">
        <v>57.090949595955998</v>
      </c>
      <c r="AF35" s="6">
        <v>48.000000000999997</v>
      </c>
      <c r="AG35" s="9">
        <v>15.367965367965001</v>
      </c>
      <c r="AH35" s="9">
        <v>34.415584415584</v>
      </c>
      <c r="AI35" s="9">
        <v>47.402597402597003</v>
      </c>
      <c r="AJ35" s="9">
        <v>2.1645021645020002</v>
      </c>
      <c r="AK35" s="6">
        <f t="shared" si="14"/>
        <v>49.567099567099007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27</v>
      </c>
      <c r="F36" s="4" t="s">
        <v>30</v>
      </c>
      <c r="G36" s="4" t="s">
        <v>15</v>
      </c>
      <c r="H36" s="6">
        <v>1702</v>
      </c>
      <c r="I36" s="8">
        <v>627.87132784958897</v>
      </c>
      <c r="J36" s="8">
        <v>47.584825220848003</v>
      </c>
      <c r="K36" s="6">
        <v>42.000000000999997</v>
      </c>
      <c r="L36" s="9">
        <v>10.550724637681</v>
      </c>
      <c r="M36" s="9">
        <v>31.942028985507001</v>
      </c>
      <c r="N36" s="9">
        <v>54.956521739129997</v>
      </c>
      <c r="O36" s="9">
        <v>1.2173913043469999</v>
      </c>
      <c r="P36" s="6">
        <f t="shared" si="12"/>
        <v>56.173913043476993</v>
      </c>
      <c r="S36" s="6">
        <v>1229</v>
      </c>
      <c r="T36" s="9">
        <v>623.94629780309197</v>
      </c>
      <c r="U36" s="9">
        <v>50.025697432698003</v>
      </c>
      <c r="V36" s="9">
        <v>47.000000000999997</v>
      </c>
      <c r="W36" s="9">
        <v>10.10752688172</v>
      </c>
      <c r="X36" s="9">
        <v>26.594982078853</v>
      </c>
      <c r="Y36" s="9">
        <v>49.749103942651999</v>
      </c>
      <c r="Z36" s="9">
        <v>1.6487455197130001</v>
      </c>
      <c r="AA36" s="6">
        <f t="shared" si="13"/>
        <v>51.397849462365002</v>
      </c>
      <c r="AC36" s="6">
        <v>458</v>
      </c>
      <c r="AD36" s="8">
        <v>614.35589519650705</v>
      </c>
      <c r="AE36" s="8">
        <v>57.930898794965003</v>
      </c>
      <c r="AF36" s="6">
        <v>45.000000000999997</v>
      </c>
      <c r="AG36" s="9">
        <v>15.450643776824</v>
      </c>
      <c r="AH36" s="9">
        <v>29.828326180257001</v>
      </c>
      <c r="AI36" s="9">
        <v>51.502145922746003</v>
      </c>
      <c r="AJ36" s="9">
        <v>1.5021459227459999</v>
      </c>
      <c r="AK36" s="6">
        <f t="shared" si="14"/>
        <v>53.004291845492006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0.22542780756398145</v>
      </c>
      <c r="J37" s="8"/>
      <c r="K37" s="6"/>
      <c r="L37" s="9"/>
      <c r="M37" s="38" t="s">
        <v>34</v>
      </c>
      <c r="N37" s="9"/>
      <c r="O37" s="9"/>
      <c r="P37" s="41">
        <f>P36-P32</f>
        <v>6.7827410495659919</v>
      </c>
      <c r="S37" s="43" t="s">
        <v>23</v>
      </c>
      <c r="T37" s="30">
        <f>(T36-T32)/U36</f>
        <v>0.23614395670898711</v>
      </c>
      <c r="X37" s="38" t="s">
        <v>34</v>
      </c>
      <c r="AA37" s="41">
        <f>AA36-AA32</f>
        <v>-0.26432484131799328</v>
      </c>
      <c r="AC37" s="43" t="s">
        <v>23</v>
      </c>
      <c r="AD37" s="30">
        <f>(AD36-AD32)/AE36</f>
        <v>0.18820451174186964</v>
      </c>
      <c r="AH37" s="38" t="s">
        <v>34</v>
      </c>
      <c r="AI37" s="9"/>
      <c r="AJ37" s="9"/>
      <c r="AK37" s="55">
        <f>AK36-AK32</f>
        <v>10.497479856392005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27</v>
      </c>
      <c r="F39" s="4" t="s">
        <v>30</v>
      </c>
      <c r="G39" s="4" t="s">
        <v>15</v>
      </c>
      <c r="H39" s="6">
        <v>1068</v>
      </c>
      <c r="I39" s="8">
        <v>647.17134831460703</v>
      </c>
      <c r="J39" s="8">
        <v>48.910583864082</v>
      </c>
      <c r="K39" s="6">
        <v>42.000000000999997</v>
      </c>
      <c r="L39" s="9">
        <v>10.420475319926</v>
      </c>
      <c r="M39" s="9">
        <v>35.923217550274003</v>
      </c>
      <c r="N39" s="9">
        <v>50.639853747714</v>
      </c>
      <c r="O39" s="9">
        <v>0.63985374771400005</v>
      </c>
      <c r="P39" s="6">
        <f>N39+O39</f>
        <v>51.279707495427999</v>
      </c>
      <c r="S39" s="6">
        <v>668</v>
      </c>
      <c r="T39" s="9">
        <v>650.92365269461095</v>
      </c>
      <c r="U39" s="9">
        <v>48.889820537153</v>
      </c>
      <c r="V39" s="9">
        <v>46.000000000999997</v>
      </c>
      <c r="W39" s="9">
        <v>11.416184971098</v>
      </c>
      <c r="X39" s="9">
        <v>32.514450867051998</v>
      </c>
      <c r="Y39" s="9">
        <v>51.445086705202002</v>
      </c>
      <c r="Z39" s="9">
        <v>1.156069364161</v>
      </c>
      <c r="AA39" s="6">
        <f>Y39+Z39</f>
        <v>52.601156069363</v>
      </c>
      <c r="AC39" s="6">
        <v>222</v>
      </c>
      <c r="AD39" s="8">
        <v>642.72972972973002</v>
      </c>
      <c r="AE39" s="8">
        <v>56.927825377306</v>
      </c>
      <c r="AF39" s="6">
        <v>48.500000000999997</v>
      </c>
      <c r="AG39" s="9">
        <v>14.583333333333</v>
      </c>
      <c r="AH39" s="9">
        <v>31.666666666666</v>
      </c>
      <c r="AI39" s="9">
        <v>44.583333333333002</v>
      </c>
      <c r="AJ39" s="9">
        <v>1.6666666666659999</v>
      </c>
      <c r="AK39" s="6">
        <f>AI39+AJ39</f>
        <v>46.249999999999005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27</v>
      </c>
      <c r="F40" s="4" t="s">
        <v>30</v>
      </c>
      <c r="G40" s="4" t="s">
        <v>15</v>
      </c>
      <c r="H40" s="6">
        <v>1252</v>
      </c>
      <c r="I40" s="8">
        <v>644.28035143770001</v>
      </c>
      <c r="J40" s="8">
        <v>53.228889013539998</v>
      </c>
      <c r="K40" s="6">
        <v>40.000000000999997</v>
      </c>
      <c r="L40" s="9">
        <v>13.163972286373999</v>
      </c>
      <c r="M40" s="9">
        <v>34.719014626635001</v>
      </c>
      <c r="N40" s="9">
        <v>47.882986913010001</v>
      </c>
      <c r="O40" s="9">
        <v>0.61585835257800003</v>
      </c>
      <c r="P40" s="6">
        <f t="shared" ref="P40:P43" si="15">N40+O40</f>
        <v>48.498845265588002</v>
      </c>
      <c r="S40" s="6">
        <v>722</v>
      </c>
      <c r="T40" s="9">
        <v>647.43351800554001</v>
      </c>
      <c r="U40" s="9">
        <v>51.952759252867999</v>
      </c>
      <c r="V40" s="9">
        <v>46.000000000999997</v>
      </c>
      <c r="W40" s="9">
        <v>12.28533685601</v>
      </c>
      <c r="X40" s="9">
        <v>32.760898282694001</v>
      </c>
      <c r="Y40" s="9">
        <v>49.141347424042003</v>
      </c>
      <c r="Z40" s="9">
        <v>1.1889035667100001</v>
      </c>
      <c r="AA40" s="6">
        <f t="shared" ref="AA40:AA43" si="16">Y40+Z40</f>
        <v>50.330250990752006</v>
      </c>
      <c r="AC40" s="6">
        <v>264</v>
      </c>
      <c r="AD40" s="8">
        <v>636.04924242424204</v>
      </c>
      <c r="AE40" s="8">
        <v>58.824232605527001</v>
      </c>
      <c r="AF40" s="6">
        <v>39.000000000999997</v>
      </c>
      <c r="AG40" s="9">
        <v>16.8458781362</v>
      </c>
      <c r="AH40" s="9">
        <v>37.634408602150003</v>
      </c>
      <c r="AI40" s="9">
        <v>38.709677419354001</v>
      </c>
      <c r="AJ40" s="9">
        <v>1.433691756272</v>
      </c>
      <c r="AK40" s="6">
        <f t="shared" ref="AK40:AK43" si="17">AI40+AJ40</f>
        <v>40.143369175625999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27</v>
      </c>
      <c r="F41" s="4" t="s">
        <v>30</v>
      </c>
      <c r="G41" s="4" t="s">
        <v>15</v>
      </c>
      <c r="H41" s="6">
        <v>1382</v>
      </c>
      <c r="I41" s="8">
        <v>647.25108538350196</v>
      </c>
      <c r="J41" s="8">
        <v>49.348352200050002</v>
      </c>
      <c r="K41" s="6">
        <v>50.000000000999997</v>
      </c>
      <c r="L41" s="9">
        <v>10.812720848055999</v>
      </c>
      <c r="M41" s="9">
        <v>38.939929328620998</v>
      </c>
      <c r="N41" s="9">
        <v>46.996466431095001</v>
      </c>
      <c r="O41" s="9">
        <v>0.91872791519399999</v>
      </c>
      <c r="P41" s="6">
        <f t="shared" si="15"/>
        <v>47.915194346288999</v>
      </c>
      <c r="S41" s="6">
        <v>791</v>
      </c>
      <c r="T41" s="9">
        <v>648.44374209860905</v>
      </c>
      <c r="U41" s="9">
        <v>50.476279007416998</v>
      </c>
      <c r="V41" s="9">
        <v>52.000000000999997</v>
      </c>
      <c r="W41" s="9">
        <v>11.463414634146</v>
      </c>
      <c r="X41" s="9">
        <v>34.756097560975</v>
      </c>
      <c r="Y41" s="9">
        <v>48.902439024389999</v>
      </c>
      <c r="Z41" s="9">
        <v>1.3414634146340001</v>
      </c>
      <c r="AA41" s="6">
        <f t="shared" si="16"/>
        <v>50.243902439023998</v>
      </c>
      <c r="AC41" s="6">
        <v>253</v>
      </c>
      <c r="AD41" s="8">
        <v>640.32806324110697</v>
      </c>
      <c r="AE41" s="8">
        <v>49.514619083459003</v>
      </c>
      <c r="AF41" s="6">
        <v>40.000000000999997</v>
      </c>
      <c r="AG41" s="9">
        <v>11.95652173913</v>
      </c>
      <c r="AH41" s="9">
        <v>41.304347826087003</v>
      </c>
      <c r="AI41" s="9">
        <v>38.043478260869001</v>
      </c>
      <c r="AJ41" s="9">
        <v>0.36231884057899999</v>
      </c>
      <c r="AK41" s="6">
        <f t="shared" si="17"/>
        <v>38.405797101448002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27</v>
      </c>
      <c r="F42" s="4" t="s">
        <v>30</v>
      </c>
      <c r="G42" s="4" t="s">
        <v>15</v>
      </c>
      <c r="H42" s="6">
        <v>1477</v>
      </c>
      <c r="I42" s="8">
        <v>643.24238320920801</v>
      </c>
      <c r="J42" s="8">
        <v>49.978472512088999</v>
      </c>
      <c r="K42" s="6">
        <v>37.000000000999997</v>
      </c>
      <c r="L42" s="9">
        <v>12.614379084967</v>
      </c>
      <c r="M42" s="9">
        <v>36.732026143790002</v>
      </c>
      <c r="N42" s="9">
        <v>46.732026143790002</v>
      </c>
      <c r="O42" s="9">
        <v>0.45751633986899998</v>
      </c>
      <c r="P42" s="6">
        <f t="shared" si="15"/>
        <v>47.189542483659004</v>
      </c>
      <c r="S42" s="6">
        <v>792</v>
      </c>
      <c r="T42" s="9">
        <v>652.19065656565704</v>
      </c>
      <c r="U42" s="9">
        <v>49.520714368108997</v>
      </c>
      <c r="V42" s="9">
        <v>51.000000000999997</v>
      </c>
      <c r="W42" s="9">
        <v>9.1799265605870008</v>
      </c>
      <c r="X42" s="9">
        <v>33.414932680538001</v>
      </c>
      <c r="Y42" s="9">
        <v>53.243574051407002</v>
      </c>
      <c r="Z42" s="9">
        <v>1.1015911872699999</v>
      </c>
      <c r="AA42" s="6">
        <f t="shared" si="16"/>
        <v>54.345165238677005</v>
      </c>
      <c r="AC42" s="6">
        <v>260</v>
      </c>
      <c r="AD42" s="8">
        <v>642.58461538461495</v>
      </c>
      <c r="AE42" s="8">
        <v>48.097196414555</v>
      </c>
      <c r="AF42" s="6">
        <v>40.000000000999997</v>
      </c>
      <c r="AG42" s="9">
        <v>14.440433212996</v>
      </c>
      <c r="AH42" s="9">
        <v>35.740072202165997</v>
      </c>
      <c r="AI42" s="9">
        <v>43.682310469313997</v>
      </c>
      <c r="AJ42" s="9">
        <v>0</v>
      </c>
      <c r="AK42" s="6">
        <f t="shared" si="17"/>
        <v>43.682310469313997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27</v>
      </c>
      <c r="F43" s="4" t="s">
        <v>30</v>
      </c>
      <c r="G43" s="4" t="s">
        <v>15</v>
      </c>
      <c r="H43" s="6">
        <v>1598</v>
      </c>
      <c r="I43" s="8">
        <v>648.94117647058795</v>
      </c>
      <c r="J43" s="8">
        <v>52.609717601328001</v>
      </c>
      <c r="K43" s="6">
        <v>41.000000000999997</v>
      </c>
      <c r="L43" s="9">
        <v>9.8230628431970004</v>
      </c>
      <c r="M43" s="9">
        <v>36.058572300183002</v>
      </c>
      <c r="N43" s="9">
        <v>50.762660158632997</v>
      </c>
      <c r="O43" s="9">
        <v>0.85417937766899998</v>
      </c>
      <c r="P43" s="6">
        <f t="shared" si="15"/>
        <v>51.616839536301995</v>
      </c>
      <c r="S43" s="6">
        <v>782</v>
      </c>
      <c r="T43" s="9">
        <v>656.16496163682905</v>
      </c>
      <c r="U43" s="9">
        <v>47.121899293430999</v>
      </c>
      <c r="V43" s="9">
        <v>53.000000000999997</v>
      </c>
      <c r="W43" s="9">
        <v>7.008760951188</v>
      </c>
      <c r="X43" s="9">
        <v>33.166458072589997</v>
      </c>
      <c r="Y43" s="9">
        <v>57.071339173966997</v>
      </c>
      <c r="Z43" s="9">
        <v>0.62578222778399994</v>
      </c>
      <c r="AA43" s="6">
        <f t="shared" si="16"/>
        <v>57.697121401750998</v>
      </c>
      <c r="AC43" s="6">
        <v>285</v>
      </c>
      <c r="AD43" s="8">
        <v>638.20350877193005</v>
      </c>
      <c r="AE43" s="8">
        <v>63.535511765080997</v>
      </c>
      <c r="AF43" s="6">
        <v>46.000000000999997</v>
      </c>
      <c r="AG43" s="9">
        <v>14.569536423841001</v>
      </c>
      <c r="AH43" s="9">
        <v>36.092715231787999</v>
      </c>
      <c r="AI43" s="9">
        <v>43.377483443708002</v>
      </c>
      <c r="AJ43" s="9">
        <v>0.33112582781400002</v>
      </c>
      <c r="AK43" s="6">
        <f t="shared" si="17"/>
        <v>43.708609271522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3.3640708155716133E-2</v>
      </c>
      <c r="J44" s="8"/>
      <c r="K44" s="6"/>
      <c r="L44" s="9"/>
      <c r="M44" s="38" t="s">
        <v>34</v>
      </c>
      <c r="N44" s="9"/>
      <c r="O44" s="9"/>
      <c r="P44" s="41">
        <f>P43-P39</f>
        <v>0.33713204087399617</v>
      </c>
      <c r="S44" s="43" t="s">
        <v>23</v>
      </c>
      <c r="T44" s="30">
        <f>(T43-T39)/U43</f>
        <v>0.11122872848524505</v>
      </c>
      <c r="X44" s="38" t="s">
        <v>34</v>
      </c>
      <c r="AA44" s="41">
        <f>AA43-AA39</f>
        <v>5.0959653323879976</v>
      </c>
      <c r="AC44" s="43" t="s">
        <v>23</v>
      </c>
      <c r="AD44" s="30">
        <f>(AD43-AD39)/AE43</f>
        <v>-7.1239230346257815E-2</v>
      </c>
      <c r="AH44" s="38" t="s">
        <v>34</v>
      </c>
      <c r="AI44" s="9"/>
      <c r="AJ44" s="9"/>
      <c r="AK44" s="41">
        <f>AK43-AK39</f>
        <v>-2.5413907284770048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27</v>
      </c>
      <c r="F47" s="4" t="s">
        <v>30</v>
      </c>
      <c r="G47" s="4" t="s">
        <v>15</v>
      </c>
      <c r="H47" s="6">
        <v>2830</v>
      </c>
      <c r="I47" s="8">
        <v>474.07985865724402</v>
      </c>
      <c r="J47" s="8">
        <v>48.316610575730998</v>
      </c>
      <c r="K47" s="6">
        <v>43.000000000999997</v>
      </c>
      <c r="L47" s="9">
        <v>7.7492074674179996</v>
      </c>
      <c r="M47" s="9">
        <v>55.547728073264999</v>
      </c>
      <c r="N47" s="9">
        <v>34.730538922154999</v>
      </c>
      <c r="O47" s="9">
        <v>1.655512504402</v>
      </c>
      <c r="P47" s="6">
        <f>N47+O47</f>
        <v>36.386051426556996</v>
      </c>
      <c r="S47" s="6">
        <v>1229</v>
      </c>
      <c r="T47" s="9">
        <v>466.35394629780302</v>
      </c>
      <c r="U47" s="9">
        <v>46.553155438037997</v>
      </c>
      <c r="V47" s="9">
        <v>48.000000000999997</v>
      </c>
      <c r="W47" s="9">
        <v>8.7026591458499993</v>
      </c>
      <c r="X47" s="9">
        <v>55.036261079774</v>
      </c>
      <c r="Y47" s="9">
        <v>32.715551974214002</v>
      </c>
      <c r="Z47" s="9">
        <v>2.5785656728439998</v>
      </c>
      <c r="AA47" s="6">
        <f>Y47+Z47</f>
        <v>35.294117647058002</v>
      </c>
      <c r="AC47" s="6">
        <v>418</v>
      </c>
      <c r="AD47" s="8">
        <v>461.36842105263202</v>
      </c>
      <c r="AE47" s="8">
        <v>45.429135876326001</v>
      </c>
      <c r="AF47" s="6">
        <v>49.500000000999997</v>
      </c>
      <c r="AG47" s="9">
        <v>8.726415094339</v>
      </c>
      <c r="AH47" s="9">
        <v>61.320754716981</v>
      </c>
      <c r="AI47" s="9">
        <v>26.886792452830001</v>
      </c>
      <c r="AJ47" s="9">
        <v>1.6509433962260001</v>
      </c>
      <c r="AK47" s="6">
        <f>AI47+AJ47</f>
        <v>28.537735849056002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27</v>
      </c>
      <c r="F48" s="4" t="s">
        <v>30</v>
      </c>
      <c r="G48" s="4" t="s">
        <v>15</v>
      </c>
      <c r="H48" s="6">
        <v>3034</v>
      </c>
      <c r="I48" s="8">
        <v>472.21885299934098</v>
      </c>
      <c r="J48" s="8">
        <v>48.455011345575997</v>
      </c>
      <c r="K48" s="6">
        <v>45.000000000999997</v>
      </c>
      <c r="L48" s="9">
        <v>8.1800262812080007</v>
      </c>
      <c r="M48" s="9">
        <v>56.964520367935997</v>
      </c>
      <c r="N48" s="9">
        <v>32.982917214190998</v>
      </c>
      <c r="O48" s="9">
        <v>1.5440210249670001</v>
      </c>
      <c r="P48" s="6">
        <f t="shared" ref="P48:P51" si="18">N48+O48</f>
        <v>34.526938239158</v>
      </c>
      <c r="S48" s="6">
        <v>1329</v>
      </c>
      <c r="T48" s="9">
        <v>468.48683220466501</v>
      </c>
      <c r="U48" s="9">
        <v>46.816129856403002</v>
      </c>
      <c r="V48" s="9">
        <v>50.000000000999997</v>
      </c>
      <c r="W48" s="9">
        <v>8.2644628099169992</v>
      </c>
      <c r="X48" s="9">
        <v>53.268219383921</v>
      </c>
      <c r="Y48" s="9">
        <v>35.837716003004999</v>
      </c>
      <c r="Z48" s="9">
        <v>2.4793388429749998</v>
      </c>
      <c r="AA48" s="6">
        <f t="shared" ref="AA48:AA51" si="19">Y48+Z48</f>
        <v>38.317054845979996</v>
      </c>
      <c r="AC48" s="6">
        <v>475</v>
      </c>
      <c r="AD48" s="8">
        <v>459.48210526315802</v>
      </c>
      <c r="AE48" s="8">
        <v>43.438510736071002</v>
      </c>
      <c r="AF48" s="6">
        <v>41.500000000999997</v>
      </c>
      <c r="AG48" s="9">
        <v>11.064718162839</v>
      </c>
      <c r="AH48" s="9">
        <v>60.542797494779997</v>
      </c>
      <c r="AI48" s="9">
        <v>26.304801670145999</v>
      </c>
      <c r="AJ48" s="9">
        <v>1.25260960334</v>
      </c>
      <c r="AK48" s="6">
        <f t="shared" ref="AK48:AK51" si="20">AI48+AJ48</f>
        <v>27.557411273486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27</v>
      </c>
      <c r="F49" s="4" t="s">
        <v>30</v>
      </c>
      <c r="G49" s="4" t="s">
        <v>15</v>
      </c>
      <c r="H49" s="6">
        <v>3210</v>
      </c>
      <c r="I49" s="8">
        <v>477.996884735202</v>
      </c>
      <c r="J49" s="8">
        <v>50.393768778559</v>
      </c>
      <c r="K49" s="6">
        <v>48.000000000999997</v>
      </c>
      <c r="L49" s="9">
        <v>6.4906832298130004</v>
      </c>
      <c r="M49" s="9">
        <v>52.360248447205002</v>
      </c>
      <c r="N49" s="9">
        <v>38.478260869564998</v>
      </c>
      <c r="O49" s="9">
        <v>2.360248447204</v>
      </c>
      <c r="P49" s="6">
        <f t="shared" si="18"/>
        <v>40.838509316768999</v>
      </c>
      <c r="S49" s="6">
        <v>1406</v>
      </c>
      <c r="T49" s="9">
        <v>474.62588904694201</v>
      </c>
      <c r="U49" s="9">
        <v>47.531530779558999</v>
      </c>
      <c r="V49" s="9">
        <v>51.000000000999997</v>
      </c>
      <c r="W49" s="9">
        <v>4.7216349541930001</v>
      </c>
      <c r="X49" s="9">
        <v>51.797040169132998</v>
      </c>
      <c r="Y49" s="9">
        <v>39.112050739956999</v>
      </c>
      <c r="Z49" s="9">
        <v>3.4531360112749998</v>
      </c>
      <c r="AA49" s="6">
        <f t="shared" si="19"/>
        <v>42.565186751231998</v>
      </c>
      <c r="AC49" s="6">
        <v>506</v>
      </c>
      <c r="AD49" s="8">
        <v>468.49604743083</v>
      </c>
      <c r="AE49" s="8">
        <v>45.437248471959997</v>
      </c>
      <c r="AF49" s="6">
        <v>51.000000000999997</v>
      </c>
      <c r="AG49" s="9">
        <v>7.184466019417</v>
      </c>
      <c r="AH49" s="9">
        <v>55.728155339804999</v>
      </c>
      <c r="AI49" s="9">
        <v>33.786407766990003</v>
      </c>
      <c r="AJ49" s="9">
        <v>1.5533980582519999</v>
      </c>
      <c r="AK49" s="6">
        <f t="shared" si="20"/>
        <v>35.339805825242003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27</v>
      </c>
      <c r="F50" s="4" t="s">
        <v>30</v>
      </c>
      <c r="G50" s="4" t="s">
        <v>15</v>
      </c>
      <c r="H50" s="6">
        <v>3361</v>
      </c>
      <c r="I50" s="8">
        <v>471.76762868193998</v>
      </c>
      <c r="J50" s="8">
        <v>47.912480721923998</v>
      </c>
      <c r="K50" s="6">
        <v>44.000000000999997</v>
      </c>
      <c r="L50" s="9">
        <v>7.8588374851719998</v>
      </c>
      <c r="M50" s="9">
        <v>56.405693950177003</v>
      </c>
      <c r="N50" s="9">
        <v>33.956109134045001</v>
      </c>
      <c r="O50" s="9">
        <v>1.4531435349940001</v>
      </c>
      <c r="P50" s="6">
        <f t="shared" si="18"/>
        <v>35.409252669038999</v>
      </c>
      <c r="S50" s="6">
        <v>1438</v>
      </c>
      <c r="T50" s="9">
        <v>467.12726008344902</v>
      </c>
      <c r="U50" s="9">
        <v>46.860040587907001</v>
      </c>
      <c r="V50" s="9">
        <v>45.000000000999997</v>
      </c>
      <c r="W50" s="9">
        <v>7.8309078309069999</v>
      </c>
      <c r="X50" s="9">
        <v>55.786555786554999</v>
      </c>
      <c r="Y50" s="9">
        <v>33.818433818433</v>
      </c>
      <c r="Z50" s="9">
        <v>2.2176022176019998</v>
      </c>
      <c r="AA50" s="6">
        <f t="shared" si="19"/>
        <v>36.036036036035</v>
      </c>
      <c r="AC50" s="6">
        <v>510</v>
      </c>
      <c r="AD50" s="8">
        <v>462.28431372548999</v>
      </c>
      <c r="AE50" s="8">
        <v>41.31915586593</v>
      </c>
      <c r="AF50" s="6">
        <v>45.000000000999997</v>
      </c>
      <c r="AG50" s="9">
        <v>7.930367504835</v>
      </c>
      <c r="AH50" s="9">
        <v>63.056092843325999</v>
      </c>
      <c r="AI50" s="9">
        <v>26.499032882011001</v>
      </c>
      <c r="AJ50" s="9">
        <v>1.160541586073</v>
      </c>
      <c r="AK50" s="6">
        <f t="shared" si="20"/>
        <v>27.659574468083999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27</v>
      </c>
      <c r="F51" s="4" t="s">
        <v>30</v>
      </c>
      <c r="G51" s="4" t="s">
        <v>15</v>
      </c>
      <c r="H51" s="6">
        <v>3438</v>
      </c>
      <c r="I51" s="8">
        <v>473.13205351948801</v>
      </c>
      <c r="J51" s="8">
        <v>46.880822063659998</v>
      </c>
      <c r="K51" s="6">
        <v>44.000000000999997</v>
      </c>
      <c r="L51" s="9">
        <v>6.755581327921</v>
      </c>
      <c r="M51" s="9">
        <v>58.393737315163001</v>
      </c>
      <c r="N51" s="9">
        <v>33.314004059147003</v>
      </c>
      <c r="O51" s="9">
        <v>1.2177442737019999</v>
      </c>
      <c r="P51" s="6">
        <f t="shared" si="18"/>
        <v>34.531748332849006</v>
      </c>
      <c r="S51" s="6">
        <v>1453</v>
      </c>
      <c r="T51" s="9">
        <v>467.68960770819001</v>
      </c>
      <c r="U51" s="9">
        <v>43.744145716745003</v>
      </c>
      <c r="V51" s="9">
        <v>44.000000000999997</v>
      </c>
      <c r="W51" s="9">
        <v>6.9105691056909997</v>
      </c>
      <c r="X51" s="9">
        <v>55.352303523034998</v>
      </c>
      <c r="Y51" s="9">
        <v>34.417344173441002</v>
      </c>
      <c r="Z51" s="9">
        <v>1.7615176151759999</v>
      </c>
      <c r="AA51" s="6">
        <f t="shared" si="19"/>
        <v>36.178861788616999</v>
      </c>
      <c r="AC51" s="6">
        <v>496</v>
      </c>
      <c r="AD51" s="8">
        <v>467.54435483870998</v>
      </c>
      <c r="AE51" s="8">
        <v>42.942833133862003</v>
      </c>
      <c r="AF51" s="6">
        <v>49.000000000999997</v>
      </c>
      <c r="AG51" s="9">
        <v>7.1428571428570002</v>
      </c>
      <c r="AH51" s="9">
        <v>59.523809523809</v>
      </c>
      <c r="AI51" s="9">
        <v>29.761904761903999</v>
      </c>
      <c r="AJ51" s="9">
        <v>1.9841269841260001</v>
      </c>
      <c r="AK51" s="6">
        <f t="shared" si="20"/>
        <v>31.746031746029999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-2.0217331864807557E-2</v>
      </c>
      <c r="J52" s="8"/>
      <c r="K52" s="6"/>
      <c r="L52" s="9"/>
      <c r="M52" s="38" t="s">
        <v>34</v>
      </c>
      <c r="N52" s="9"/>
      <c r="O52" s="9"/>
      <c r="P52" s="41">
        <f>P51-P47</f>
        <v>-1.8543030937079905</v>
      </c>
      <c r="S52" s="43" t="s">
        <v>23</v>
      </c>
      <c r="T52" s="30">
        <f>(T51-T47)/U51</f>
        <v>3.0533489419035716E-2</v>
      </c>
      <c r="X52" s="38" t="s">
        <v>34</v>
      </c>
      <c r="AA52" s="41">
        <f>AA51-AA47</f>
        <v>0.88474414155899694</v>
      </c>
      <c r="AC52" s="43" t="s">
        <v>23</v>
      </c>
      <c r="AD52" s="30">
        <f>(AD51-AD47)/AE51</f>
        <v>0.14381756710895749</v>
      </c>
      <c r="AH52" s="38" t="s">
        <v>34</v>
      </c>
      <c r="AI52" s="9"/>
      <c r="AJ52" s="9"/>
      <c r="AK52" s="41">
        <f>AK51-AK47</f>
        <v>3.208295896973997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27</v>
      </c>
      <c r="F54" s="4" t="s">
        <v>30</v>
      </c>
      <c r="G54" s="4" t="s">
        <v>15</v>
      </c>
      <c r="H54" s="6">
        <v>1309</v>
      </c>
      <c r="I54" s="8">
        <v>519.18411000763899</v>
      </c>
      <c r="J54" s="8">
        <v>55.502793752094</v>
      </c>
      <c r="K54" s="6">
        <v>36.000000000999997</v>
      </c>
      <c r="L54" s="9">
        <v>5.0950570342199999</v>
      </c>
      <c r="M54" s="9">
        <v>62.585551330797998</v>
      </c>
      <c r="N54" s="9">
        <v>30.646387832698998</v>
      </c>
      <c r="O54" s="9">
        <v>1.2167300380220001</v>
      </c>
      <c r="P54" s="6">
        <f>N54+O54</f>
        <v>31.863117870720998</v>
      </c>
      <c r="S54" s="6">
        <v>1104</v>
      </c>
      <c r="T54" s="9">
        <v>520.07155797101404</v>
      </c>
      <c r="U54" s="9">
        <v>56.410531758788999</v>
      </c>
      <c r="V54" s="9">
        <v>45.500000000999997</v>
      </c>
      <c r="W54" s="9">
        <v>5.2111410601969999</v>
      </c>
      <c r="X54" s="9">
        <v>56.873315363880998</v>
      </c>
      <c r="Y54" s="9">
        <v>34.681042228212</v>
      </c>
      <c r="Z54" s="9">
        <v>2.4258760107809998</v>
      </c>
      <c r="AA54" s="6">
        <f>Y54+Z54</f>
        <v>37.106918238993003</v>
      </c>
      <c r="AC54" s="6">
        <v>364</v>
      </c>
      <c r="AD54" s="8">
        <v>505.876373626374</v>
      </c>
      <c r="AE54" s="8">
        <v>51.110786514276001</v>
      </c>
      <c r="AF54" s="6">
        <v>45.000000000999997</v>
      </c>
      <c r="AG54" s="9">
        <v>4.9046321525880003</v>
      </c>
      <c r="AH54" s="9">
        <v>66.757493188010002</v>
      </c>
      <c r="AI54" s="9">
        <v>26.702997275204002</v>
      </c>
      <c r="AJ54" s="9">
        <v>0.81743869209800002</v>
      </c>
      <c r="AK54" s="6">
        <f>AI54+AJ54</f>
        <v>27.520435967302003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27</v>
      </c>
      <c r="F55" s="4" t="s">
        <v>30</v>
      </c>
      <c r="G55" s="4" t="s">
        <v>15</v>
      </c>
      <c r="H55" s="6">
        <v>1423</v>
      </c>
      <c r="I55" s="8">
        <v>519.64933239634604</v>
      </c>
      <c r="J55" s="8">
        <v>57.576305492757001</v>
      </c>
      <c r="K55" s="6">
        <v>41.000000000999997</v>
      </c>
      <c r="L55" s="9">
        <v>6.2717770034839999</v>
      </c>
      <c r="M55" s="9">
        <v>59.721254355399999</v>
      </c>
      <c r="N55" s="9">
        <v>31.498257839720999</v>
      </c>
      <c r="O55" s="9">
        <v>1.6724738675949999</v>
      </c>
      <c r="P55" s="6">
        <f t="shared" ref="P55:P58" si="21">N55+O55</f>
        <v>33.170731707316001</v>
      </c>
      <c r="S55" s="6">
        <v>1242</v>
      </c>
      <c r="T55" s="9">
        <v>516.83252818035396</v>
      </c>
      <c r="U55" s="9">
        <v>57.928122164621001</v>
      </c>
      <c r="V55" s="9">
        <v>50.000000000999997</v>
      </c>
      <c r="W55" s="9">
        <v>5.4980079681270002</v>
      </c>
      <c r="X55" s="9">
        <v>56.175298804779999</v>
      </c>
      <c r="Y55" s="9">
        <v>35.936254980078999</v>
      </c>
      <c r="Z55" s="9">
        <v>1.3545816733060001</v>
      </c>
      <c r="AA55" s="6">
        <f t="shared" ref="AA55:AA58" si="22">Y55+Z55</f>
        <v>37.290836653385</v>
      </c>
      <c r="AC55" s="6">
        <v>404</v>
      </c>
      <c r="AD55" s="8">
        <v>502.49009900990097</v>
      </c>
      <c r="AE55" s="8">
        <v>55.472546143768</v>
      </c>
      <c r="AF55" s="6">
        <v>43.000000000999997</v>
      </c>
      <c r="AG55" s="9">
        <v>8.7378640776690002</v>
      </c>
      <c r="AH55" s="9">
        <v>64.320388349514005</v>
      </c>
      <c r="AI55" s="9">
        <v>22.815533980582</v>
      </c>
      <c r="AJ55" s="9">
        <v>2.184466019417</v>
      </c>
      <c r="AK55" s="6">
        <f t="shared" ref="AK55:AK58" si="23">AI55+AJ55</f>
        <v>24.999999999998998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27</v>
      </c>
      <c r="F56" s="4" t="s">
        <v>30</v>
      </c>
      <c r="G56" s="4" t="s">
        <v>15</v>
      </c>
      <c r="H56" s="6">
        <v>1562</v>
      </c>
      <c r="I56" s="8">
        <v>521.85595390524998</v>
      </c>
      <c r="J56" s="8">
        <v>53.847749574993998</v>
      </c>
      <c r="K56" s="6">
        <v>39.000000000999997</v>
      </c>
      <c r="L56" s="9">
        <v>4.8951048951039997</v>
      </c>
      <c r="M56" s="9">
        <v>62.047043865225</v>
      </c>
      <c r="N56" s="9">
        <v>30.896376350920999</v>
      </c>
      <c r="O56" s="9">
        <v>1.4621741894460001</v>
      </c>
      <c r="P56" s="6">
        <f t="shared" si="21"/>
        <v>32.358550540366998</v>
      </c>
      <c r="S56" s="6">
        <v>1291</v>
      </c>
      <c r="T56" s="9">
        <v>519.44461657629699</v>
      </c>
      <c r="U56" s="9">
        <v>54.484097602318002</v>
      </c>
      <c r="V56" s="9">
        <v>48.000000000999997</v>
      </c>
      <c r="W56" s="9">
        <v>4.1538461538459996</v>
      </c>
      <c r="X56" s="9">
        <v>56.153846153845997</v>
      </c>
      <c r="Y56" s="9">
        <v>36.769230769229999</v>
      </c>
      <c r="Z56" s="9">
        <v>2.2307692307689999</v>
      </c>
      <c r="AA56" s="6">
        <f t="shared" si="22"/>
        <v>38.999999999998998</v>
      </c>
      <c r="AC56" s="6">
        <v>413</v>
      </c>
      <c r="AD56" s="8">
        <v>510.31476997578699</v>
      </c>
      <c r="AE56" s="8">
        <v>50.944884550863001</v>
      </c>
      <c r="AF56" s="6">
        <v>43.000000000999997</v>
      </c>
      <c r="AG56" s="9">
        <v>5.2132701421799998</v>
      </c>
      <c r="AH56" s="9">
        <v>62.085308056872002</v>
      </c>
      <c r="AI56" s="9">
        <v>29.620853080568001</v>
      </c>
      <c r="AJ56" s="9">
        <v>0.94786729857800001</v>
      </c>
      <c r="AK56" s="6">
        <f t="shared" si="23"/>
        <v>30.568720379146001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27</v>
      </c>
      <c r="F57" s="4" t="s">
        <v>30</v>
      </c>
      <c r="G57" s="4" t="s">
        <v>15</v>
      </c>
      <c r="H57" s="6">
        <v>1702</v>
      </c>
      <c r="I57" s="8">
        <v>523.61339600470001</v>
      </c>
      <c r="J57" s="8">
        <v>55.139871392209002</v>
      </c>
      <c r="K57" s="6">
        <v>39.000000000999997</v>
      </c>
      <c r="L57" s="9">
        <v>4.8396501457719996</v>
      </c>
      <c r="M57" s="9">
        <v>58.075801749271001</v>
      </c>
      <c r="N57" s="9">
        <v>34.927113702622997</v>
      </c>
      <c r="O57" s="9">
        <v>1.39941690962</v>
      </c>
      <c r="P57" s="6">
        <f t="shared" si="21"/>
        <v>36.326530612242998</v>
      </c>
      <c r="S57" s="6">
        <v>1444</v>
      </c>
      <c r="T57" s="9">
        <v>519.43074792243794</v>
      </c>
      <c r="U57" s="9">
        <v>56.135985241908998</v>
      </c>
      <c r="V57" s="9">
        <v>47.000000000999997</v>
      </c>
      <c r="W57" s="9">
        <v>5.3867403314909996</v>
      </c>
      <c r="X57" s="9">
        <v>55.662983425413998</v>
      </c>
      <c r="Y57" s="9">
        <v>36.602209944751003</v>
      </c>
      <c r="Z57" s="9">
        <v>2.0718232044190001</v>
      </c>
      <c r="AA57" s="6">
        <f t="shared" si="22"/>
        <v>38.67403314917</v>
      </c>
      <c r="AC57" s="6">
        <v>457</v>
      </c>
      <c r="AD57" s="8">
        <v>510.22975929978099</v>
      </c>
      <c r="AE57" s="8">
        <v>54.455777875453997</v>
      </c>
      <c r="AF57" s="6">
        <v>43.000000000999997</v>
      </c>
      <c r="AG57" s="9">
        <v>5.4112554112550004</v>
      </c>
      <c r="AH57" s="9">
        <v>62.770562770562002</v>
      </c>
      <c r="AI57" s="9">
        <v>29.653679653678999</v>
      </c>
      <c r="AJ57" s="9">
        <v>1.0822510822510001</v>
      </c>
      <c r="AK57" s="6">
        <f t="shared" si="23"/>
        <v>30.735930735929998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27</v>
      </c>
      <c r="F58" s="4" t="s">
        <v>30</v>
      </c>
      <c r="G58" s="4" t="s">
        <v>15</v>
      </c>
      <c r="H58" s="6">
        <v>1697</v>
      </c>
      <c r="I58" s="8">
        <v>527.38597525044202</v>
      </c>
      <c r="J58" s="8">
        <v>52.735423331429999</v>
      </c>
      <c r="K58" s="6">
        <v>42.000000000999997</v>
      </c>
      <c r="L58" s="9">
        <v>3.1304347826079999</v>
      </c>
      <c r="M58" s="9">
        <v>58.376811594202003</v>
      </c>
      <c r="N58" s="9">
        <v>35.768115942028999</v>
      </c>
      <c r="O58" s="9">
        <v>1.101449275362</v>
      </c>
      <c r="P58" s="6">
        <f t="shared" si="21"/>
        <v>36.869565217390999</v>
      </c>
      <c r="S58" s="6">
        <v>1384</v>
      </c>
      <c r="T58" s="9">
        <v>524.73554913294799</v>
      </c>
      <c r="U58" s="9">
        <v>54.959784225629001</v>
      </c>
      <c r="V58" s="9">
        <v>47.000000000999997</v>
      </c>
      <c r="W58" s="9">
        <v>3.655913978494</v>
      </c>
      <c r="X58" s="9">
        <v>55.340501792113997</v>
      </c>
      <c r="Y58" s="9">
        <v>37.419354838708998</v>
      </c>
      <c r="Z58" s="9">
        <v>2.795698924731</v>
      </c>
      <c r="AA58" s="6">
        <f t="shared" si="22"/>
        <v>40.215053763439997</v>
      </c>
      <c r="AC58" s="6">
        <v>458</v>
      </c>
      <c r="AD58" s="8">
        <v>515.90393013100402</v>
      </c>
      <c r="AE58" s="8">
        <v>56.920301549647</v>
      </c>
      <c r="AF58" s="6">
        <v>47.000000000999997</v>
      </c>
      <c r="AG58" s="9">
        <v>4.2918454935619996</v>
      </c>
      <c r="AH58" s="9">
        <v>59.656652360514997</v>
      </c>
      <c r="AI58" s="9">
        <v>30.901287553648</v>
      </c>
      <c r="AJ58" s="9">
        <v>3.4334763948489999</v>
      </c>
      <c r="AK58" s="6">
        <f t="shared" si="23"/>
        <v>34.334763948496999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0.15552857500083367</v>
      </c>
      <c r="J59" s="8"/>
      <c r="K59" s="6"/>
      <c r="L59" s="9"/>
      <c r="M59" s="38" t="s">
        <v>34</v>
      </c>
      <c r="N59" s="9"/>
      <c r="O59" s="9"/>
      <c r="P59" s="41">
        <f>P58-P54</f>
        <v>5.0064473466700008</v>
      </c>
      <c r="S59" s="43" t="s">
        <v>23</v>
      </c>
      <c r="T59" s="30">
        <f>(T58-T54)/U58</f>
        <v>8.4861889973705987E-2</v>
      </c>
      <c r="X59" s="38" t="s">
        <v>34</v>
      </c>
      <c r="AA59" s="41">
        <f>AA58-AA54</f>
        <v>3.1081355244469933</v>
      </c>
      <c r="AC59" s="43" t="s">
        <v>23</v>
      </c>
      <c r="AD59" s="30">
        <f>(AD58-AD54)/AE58</f>
        <v>0.17616836579623146</v>
      </c>
      <c r="AH59" s="38" t="s">
        <v>34</v>
      </c>
      <c r="AI59" s="9"/>
      <c r="AJ59" s="9"/>
      <c r="AK59" s="41">
        <f>AK58-AK54</f>
        <v>6.8143279811949959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27</v>
      </c>
      <c r="F61" s="4" t="s">
        <v>30</v>
      </c>
      <c r="G61" s="4" t="s">
        <v>15</v>
      </c>
      <c r="H61" s="6">
        <v>1069</v>
      </c>
      <c r="I61" s="8">
        <v>529.26753975678196</v>
      </c>
      <c r="J61" s="8">
        <v>63.796298335412999</v>
      </c>
      <c r="K61" s="6">
        <v>45.000000000999997</v>
      </c>
      <c r="L61" s="9">
        <v>8.8665447897619991</v>
      </c>
      <c r="M61" s="9">
        <v>63.80255941499</v>
      </c>
      <c r="N61" s="9">
        <v>24.131627056671999</v>
      </c>
      <c r="O61" s="9">
        <v>0.91407678244900004</v>
      </c>
      <c r="P61" s="6">
        <f>N61+O61</f>
        <v>25.045703839121</v>
      </c>
      <c r="S61" s="6">
        <v>667</v>
      </c>
      <c r="T61" s="9">
        <v>540.35832083957996</v>
      </c>
      <c r="U61" s="9">
        <v>64.678615981978993</v>
      </c>
      <c r="V61" s="9">
        <v>51.000000000999997</v>
      </c>
      <c r="W61" s="9">
        <v>6.9364161849709998</v>
      </c>
      <c r="X61" s="9">
        <v>59.971098265896003</v>
      </c>
      <c r="Y61" s="9">
        <v>27.890173410404</v>
      </c>
      <c r="Z61" s="9">
        <v>1.589595375722</v>
      </c>
      <c r="AA61" s="6">
        <f>Y61+Z61</f>
        <v>29.479768786125998</v>
      </c>
      <c r="AC61" s="6">
        <v>222</v>
      </c>
      <c r="AD61" s="8">
        <v>526.17567567567596</v>
      </c>
      <c r="AE61" s="8">
        <v>68.095094163154002</v>
      </c>
      <c r="AF61" s="6">
        <v>55.000000000999997</v>
      </c>
      <c r="AG61" s="9">
        <v>11.25</v>
      </c>
      <c r="AH61" s="9">
        <v>55</v>
      </c>
      <c r="AI61" s="9">
        <v>25.416666666666</v>
      </c>
      <c r="AJ61" s="9">
        <v>0.83333333333299997</v>
      </c>
      <c r="AK61" s="6">
        <f>AI61+AJ61</f>
        <v>26.249999999998998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27</v>
      </c>
      <c r="F62" s="4" t="s">
        <v>30</v>
      </c>
      <c r="G62" s="4" t="s">
        <v>15</v>
      </c>
      <c r="H62" s="6">
        <v>1249</v>
      </c>
      <c r="I62" s="8">
        <v>523.61409127301795</v>
      </c>
      <c r="J62" s="8">
        <v>69.514490695548005</v>
      </c>
      <c r="K62" s="6">
        <v>44.000000000999997</v>
      </c>
      <c r="L62" s="9">
        <v>12.923076923076</v>
      </c>
      <c r="M62" s="9">
        <v>58.538461538461</v>
      </c>
      <c r="N62" s="9">
        <v>23.307692307692001</v>
      </c>
      <c r="O62" s="9">
        <v>1.307692307692</v>
      </c>
      <c r="P62" s="6">
        <f t="shared" ref="P62:P65" si="24">N62+O62</f>
        <v>24.615384615384002</v>
      </c>
      <c r="S62" s="6">
        <v>724</v>
      </c>
      <c r="T62" s="9">
        <v>531.71408839778996</v>
      </c>
      <c r="U62" s="9">
        <v>67.896164073150999</v>
      </c>
      <c r="V62" s="9">
        <v>48.000000000999997</v>
      </c>
      <c r="W62" s="9">
        <v>10.171730515190999</v>
      </c>
      <c r="X62" s="9">
        <v>59.445178335534997</v>
      </c>
      <c r="Y62" s="9">
        <v>23.910171730515</v>
      </c>
      <c r="Z62" s="9">
        <v>2.113606340819</v>
      </c>
      <c r="AA62" s="6">
        <f t="shared" ref="AA62:AA65" si="25">Y62+Z62</f>
        <v>26.023778071334</v>
      </c>
      <c r="AC62" s="6">
        <v>268</v>
      </c>
      <c r="AD62" s="8">
        <v>515.54850746268698</v>
      </c>
      <c r="AE62" s="8">
        <v>70.180995789804996</v>
      </c>
      <c r="AF62" s="6">
        <v>53.000000000999997</v>
      </c>
      <c r="AG62" s="9">
        <v>15.412186379928</v>
      </c>
      <c r="AH62" s="9">
        <v>58.781362007167999</v>
      </c>
      <c r="AI62" s="9">
        <v>20.071684587812999</v>
      </c>
      <c r="AJ62" s="9">
        <v>1.79211469534</v>
      </c>
      <c r="AK62" s="6">
        <f t="shared" ref="AK62:AK65" si="26">AI62+AJ62</f>
        <v>21.863799283153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27</v>
      </c>
      <c r="F63" s="4" t="s">
        <v>30</v>
      </c>
      <c r="G63" s="4" t="s">
        <v>15</v>
      </c>
      <c r="H63" s="6">
        <v>1378</v>
      </c>
      <c r="I63" s="8">
        <v>531.841799709724</v>
      </c>
      <c r="J63" s="8">
        <v>65.447820592347</v>
      </c>
      <c r="K63" s="6">
        <v>49.000000000999997</v>
      </c>
      <c r="L63" s="9">
        <v>8.6925795052999995</v>
      </c>
      <c r="M63" s="9">
        <v>61.696113074204</v>
      </c>
      <c r="N63" s="9">
        <v>26.077738515901</v>
      </c>
      <c r="O63" s="9">
        <v>0.91872791519399999</v>
      </c>
      <c r="P63" s="6">
        <f t="shared" si="24"/>
        <v>26.996466431095001</v>
      </c>
      <c r="S63" s="6">
        <v>789</v>
      </c>
      <c r="T63" s="9">
        <v>540.98986058301602</v>
      </c>
      <c r="U63" s="9">
        <v>67.235361274341003</v>
      </c>
      <c r="V63" s="9">
        <v>53.000000000999997</v>
      </c>
      <c r="W63" s="9">
        <v>7.3170731707309997</v>
      </c>
      <c r="X63" s="9">
        <v>58.658536585364999</v>
      </c>
      <c r="Y63" s="9">
        <v>28.414634146341001</v>
      </c>
      <c r="Z63" s="9">
        <v>1.8292682926820001</v>
      </c>
      <c r="AA63" s="6">
        <f t="shared" si="25"/>
        <v>30.243902439023</v>
      </c>
      <c r="AC63" s="6">
        <v>253</v>
      </c>
      <c r="AD63" s="8">
        <v>527.35573122529604</v>
      </c>
      <c r="AE63" s="8">
        <v>62.620676646055998</v>
      </c>
      <c r="AF63" s="6">
        <v>51.000000000999997</v>
      </c>
      <c r="AG63" s="9">
        <v>9.7826086956519998</v>
      </c>
      <c r="AH63" s="9">
        <v>57.608695652172997</v>
      </c>
      <c r="AI63" s="9">
        <v>23.913043478260001</v>
      </c>
      <c r="AJ63" s="9">
        <v>0.36231884057899999</v>
      </c>
      <c r="AK63" s="6">
        <f t="shared" si="26"/>
        <v>24.275362318839001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27</v>
      </c>
      <c r="F64" s="4" t="s">
        <v>30</v>
      </c>
      <c r="G64" s="4" t="s">
        <v>15</v>
      </c>
      <c r="H64" s="6">
        <v>1485</v>
      </c>
      <c r="I64" s="8">
        <v>525.85993265993295</v>
      </c>
      <c r="J64" s="8">
        <v>62.166083014404997</v>
      </c>
      <c r="K64" s="6">
        <v>40.000000000999997</v>
      </c>
      <c r="L64" s="9">
        <v>9.9346405228750001</v>
      </c>
      <c r="M64" s="9">
        <v>63.856209150326002</v>
      </c>
      <c r="N64" s="9">
        <v>22.679738562091</v>
      </c>
      <c r="O64" s="9">
        <v>0.58823529411700004</v>
      </c>
      <c r="P64" s="6">
        <f t="shared" si="24"/>
        <v>23.267973856207998</v>
      </c>
      <c r="S64" s="6">
        <v>798</v>
      </c>
      <c r="T64" s="9">
        <v>541.711779448622</v>
      </c>
      <c r="U64" s="9">
        <v>63.069535118524001</v>
      </c>
      <c r="V64" s="9">
        <v>50.000000000999997</v>
      </c>
      <c r="W64" s="9">
        <v>6.8543451652379996</v>
      </c>
      <c r="X64" s="9">
        <v>59.730722154222001</v>
      </c>
      <c r="Y64" s="9">
        <v>29.375764993880001</v>
      </c>
      <c r="Z64" s="9">
        <v>1.7135862913090001</v>
      </c>
      <c r="AA64" s="6">
        <f t="shared" si="25"/>
        <v>31.089351285189</v>
      </c>
      <c r="AC64" s="6">
        <v>258</v>
      </c>
      <c r="AD64" s="8">
        <v>526.40697674418595</v>
      </c>
      <c r="AE64" s="8">
        <v>61.820949801860003</v>
      </c>
      <c r="AF64" s="6">
        <v>43.000000000999997</v>
      </c>
      <c r="AG64" s="9">
        <v>9.747292418772</v>
      </c>
      <c r="AH64" s="9">
        <v>59.205776173285003</v>
      </c>
      <c r="AI64" s="9">
        <v>23.826714801443998</v>
      </c>
      <c r="AJ64" s="9">
        <v>0.361010830324</v>
      </c>
      <c r="AK64" s="6">
        <f t="shared" si="26"/>
        <v>24.187725631767997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27</v>
      </c>
      <c r="F65" s="4" t="s">
        <v>30</v>
      </c>
      <c r="G65" s="4" t="s">
        <v>15</v>
      </c>
      <c r="H65" s="6">
        <v>1596</v>
      </c>
      <c r="I65" s="8">
        <v>535.857142857143</v>
      </c>
      <c r="J65" s="8">
        <v>60.847924049824996</v>
      </c>
      <c r="K65" s="6">
        <v>45.000000000999997</v>
      </c>
      <c r="L65" s="9">
        <v>7.3825503355700004</v>
      </c>
      <c r="M65" s="9">
        <v>61.928004881024997</v>
      </c>
      <c r="N65" s="9">
        <v>27.028676021963999</v>
      </c>
      <c r="O65" s="9">
        <v>1.0372178157409999</v>
      </c>
      <c r="P65" s="6">
        <f t="shared" si="24"/>
        <v>28.065893837704998</v>
      </c>
      <c r="S65" s="6">
        <v>783</v>
      </c>
      <c r="T65" s="9">
        <v>549.78033205619397</v>
      </c>
      <c r="U65" s="9">
        <v>59.918425120686003</v>
      </c>
      <c r="V65" s="9">
        <v>55.000000000999997</v>
      </c>
      <c r="W65" s="9">
        <v>3.6295369211509998</v>
      </c>
      <c r="X65" s="9">
        <v>59.073842302877999</v>
      </c>
      <c r="Y65" s="9">
        <v>33.541927409261</v>
      </c>
      <c r="Z65" s="9">
        <v>1.752190237797</v>
      </c>
      <c r="AA65" s="6">
        <f t="shared" si="25"/>
        <v>35.294117647058002</v>
      </c>
      <c r="AC65" s="6">
        <v>285</v>
      </c>
      <c r="AD65" s="8">
        <v>526.42807017543896</v>
      </c>
      <c r="AE65" s="8">
        <v>69.951939624131001</v>
      </c>
      <c r="AF65" s="6">
        <v>46.500000000999997</v>
      </c>
      <c r="AG65" s="9">
        <v>11.589403973509</v>
      </c>
      <c r="AH65" s="9">
        <v>58.609271523178002</v>
      </c>
      <c r="AI65" s="9">
        <v>23.178807947018999</v>
      </c>
      <c r="AJ65" s="9">
        <v>0.99337748344300003</v>
      </c>
      <c r="AK65" s="6">
        <f t="shared" si="26"/>
        <v>24.172185430462001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0.1082962681679195</v>
      </c>
      <c r="J66" s="8"/>
      <c r="K66" s="6"/>
      <c r="L66" s="9"/>
      <c r="M66" s="38" t="s">
        <v>34</v>
      </c>
      <c r="N66" s="9"/>
      <c r="O66" s="9"/>
      <c r="P66" s="41">
        <f>P65-P61</f>
        <v>3.0201899985839979</v>
      </c>
      <c r="S66" s="43" t="s">
        <v>23</v>
      </c>
      <c r="T66" s="30">
        <f>(T65-T61)/U65</f>
        <v>0.1572473107835605</v>
      </c>
      <c r="X66" s="38" t="s">
        <v>34</v>
      </c>
      <c r="AA66" s="41">
        <f>AA65-AA61</f>
        <v>5.8143488609320038</v>
      </c>
      <c r="AC66" s="43" t="s">
        <v>23</v>
      </c>
      <c r="AD66" s="30">
        <f>(AD65-AD61)/AE65</f>
        <v>3.6081129575416702E-3</v>
      </c>
      <c r="AH66" s="38" t="s">
        <v>34</v>
      </c>
      <c r="AI66" s="9"/>
      <c r="AJ66" s="9"/>
      <c r="AK66" s="41">
        <f>AK65-AK61</f>
        <v>-2.0778145695369972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20" topLeftCell="A3"/>
      <selection activeCell="AO45" sqref="AO45"/>
      <selection pane="bottomLeft" activeCell="J2" sqref="J2"/>
    </sheetView>
  </sheetViews>
  <sheetFormatPr defaultRowHeight="13.2"/>
  <cols>
    <col min="7" max="7" width="1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27</v>
      </c>
      <c r="F3" s="4" t="s">
        <v>29</v>
      </c>
      <c r="G3" s="4" t="s">
        <v>15</v>
      </c>
      <c r="H3" s="6">
        <v>90</v>
      </c>
      <c r="I3" s="8">
        <v>582.6</v>
      </c>
      <c r="J3" s="8">
        <v>62.492390548004998</v>
      </c>
      <c r="K3" s="6">
        <v>55.000000000999997</v>
      </c>
      <c r="L3" s="9">
        <v>0</v>
      </c>
      <c r="M3" s="9">
        <v>5.5555555555550002</v>
      </c>
      <c r="N3" s="9">
        <v>32.222222222222001</v>
      </c>
      <c r="O3" s="9">
        <v>62.222222222222001</v>
      </c>
      <c r="P3" s="6">
        <f>N3+O3</f>
        <v>94.444444444444002</v>
      </c>
      <c r="S3" s="6">
        <v>37</v>
      </c>
      <c r="T3" s="9">
        <v>599.243243243243</v>
      </c>
      <c r="U3" s="9">
        <v>47.498775075086002</v>
      </c>
      <c r="V3" s="9">
        <v>62.000000000999997</v>
      </c>
      <c r="W3" s="9">
        <v>0</v>
      </c>
      <c r="X3" s="9">
        <v>2.7027027027020001</v>
      </c>
      <c r="Y3" s="9">
        <v>18.918918918917999</v>
      </c>
      <c r="Z3" s="9">
        <v>78.378378378378002</v>
      </c>
      <c r="AA3" s="6">
        <f>Y3+Z3</f>
        <v>97.297297297295998</v>
      </c>
      <c r="AC3" s="6">
        <v>38</v>
      </c>
      <c r="AD3" s="8">
        <v>555.39473684210498</v>
      </c>
      <c r="AE3" s="8">
        <v>83.181839063156005</v>
      </c>
      <c r="AF3" s="6">
        <v>65.000000001000004</v>
      </c>
      <c r="AG3" s="9">
        <v>2.6315789473679998</v>
      </c>
      <c r="AH3" s="9">
        <v>5.2631578947359996</v>
      </c>
      <c r="AI3" s="9">
        <v>39.473684210526002</v>
      </c>
      <c r="AJ3" s="9">
        <v>52.631578947367998</v>
      </c>
      <c r="AK3" s="6">
        <f>AI3+AJ3</f>
        <v>92.105263157894001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27</v>
      </c>
      <c r="F4" s="4" t="s">
        <v>29</v>
      </c>
      <c r="G4" s="4" t="s">
        <v>15</v>
      </c>
      <c r="H4" s="6">
        <v>85</v>
      </c>
      <c r="I4" s="8">
        <v>590.05882352941205</v>
      </c>
      <c r="J4" s="8">
        <v>61.218257652664001</v>
      </c>
      <c r="K4" s="6">
        <v>70.000000001000004</v>
      </c>
      <c r="L4" s="9">
        <v>0</v>
      </c>
      <c r="M4" s="9">
        <v>4.7058823529409999</v>
      </c>
      <c r="N4" s="9">
        <v>18.823529411764</v>
      </c>
      <c r="O4" s="9">
        <v>76.470588235294002</v>
      </c>
      <c r="P4" s="6">
        <f t="shared" ref="P4:P7" si="0">N4+O4</f>
        <v>95.294117647058002</v>
      </c>
      <c r="S4" s="6">
        <v>43</v>
      </c>
      <c r="T4" s="9">
        <v>600.27906976744202</v>
      </c>
      <c r="U4" s="9">
        <v>43.110779549896002</v>
      </c>
      <c r="V4" s="9">
        <v>73.000000001000004</v>
      </c>
      <c r="W4" s="9">
        <v>0</v>
      </c>
      <c r="X4" s="9">
        <v>0</v>
      </c>
      <c r="Y4" s="9">
        <v>11.627906976744001</v>
      </c>
      <c r="Z4" s="9">
        <v>88.372093023255005</v>
      </c>
      <c r="AA4" s="6">
        <f t="shared" ref="AA4:AA7" si="1">Y4+Z4</f>
        <v>99.999999999999005</v>
      </c>
      <c r="AC4" s="6">
        <v>42</v>
      </c>
      <c r="AD4" s="8">
        <v>551.09523809523796</v>
      </c>
      <c r="AE4" s="8">
        <v>73.468031715080997</v>
      </c>
      <c r="AF4" s="6">
        <v>62.000000000999997</v>
      </c>
      <c r="AG4" s="9">
        <v>0</v>
      </c>
      <c r="AH4" s="9">
        <v>4.7619047619039998</v>
      </c>
      <c r="AI4" s="9">
        <v>35.714285714284998</v>
      </c>
      <c r="AJ4" s="9">
        <v>59.523809523809</v>
      </c>
      <c r="AK4" s="6">
        <f t="shared" ref="AK4:AK7" si="2">AI4+AJ4</f>
        <v>95.23809523809399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27</v>
      </c>
      <c r="F5" s="4" t="s">
        <v>29</v>
      </c>
      <c r="G5" s="4" t="s">
        <v>15</v>
      </c>
      <c r="H5" s="6">
        <v>92</v>
      </c>
      <c r="I5" s="8">
        <v>595.33695652173901</v>
      </c>
      <c r="J5" s="8">
        <v>65.119041825089994</v>
      </c>
      <c r="K5" s="6">
        <v>66.000000001000004</v>
      </c>
      <c r="L5" s="9">
        <v>0</v>
      </c>
      <c r="M5" s="9">
        <v>1.086956521739</v>
      </c>
      <c r="N5" s="9">
        <v>25</v>
      </c>
      <c r="O5" s="9">
        <v>73.913043478259993</v>
      </c>
      <c r="P5" s="6">
        <f t="shared" si="0"/>
        <v>98.913043478259993</v>
      </c>
      <c r="S5" s="6">
        <v>61</v>
      </c>
      <c r="T5" s="9">
        <v>593.65573770491801</v>
      </c>
      <c r="U5" s="9">
        <v>47.434475945210004</v>
      </c>
      <c r="V5" s="9">
        <v>67.000000001000004</v>
      </c>
      <c r="W5" s="9">
        <v>0</v>
      </c>
      <c r="X5" s="9">
        <v>0</v>
      </c>
      <c r="Y5" s="9">
        <v>9.83606557377</v>
      </c>
      <c r="Z5" s="9">
        <v>90.163934426229005</v>
      </c>
      <c r="AA5" s="6">
        <f t="shared" si="1"/>
        <v>99.999999999999005</v>
      </c>
      <c r="AC5" s="6">
        <v>51</v>
      </c>
      <c r="AD5" s="8">
        <v>546.862745098039</v>
      </c>
      <c r="AE5" s="8">
        <v>67.943511716084004</v>
      </c>
      <c r="AF5" s="6">
        <v>53.000000000999997</v>
      </c>
      <c r="AG5" s="9">
        <v>0</v>
      </c>
      <c r="AH5" s="9">
        <v>7.8431372549010003</v>
      </c>
      <c r="AI5" s="9">
        <v>39.215686274508997</v>
      </c>
      <c r="AJ5" s="9">
        <v>52.941176470587997</v>
      </c>
      <c r="AK5" s="6">
        <f t="shared" si="2"/>
        <v>92.156862745096987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27</v>
      </c>
      <c r="F6" s="4" t="s">
        <v>29</v>
      </c>
      <c r="G6" s="4" t="s">
        <v>15</v>
      </c>
      <c r="H6" s="6">
        <v>161</v>
      </c>
      <c r="I6" s="8">
        <v>579.00621118012396</v>
      </c>
      <c r="J6" s="8">
        <v>64.243919643652006</v>
      </c>
      <c r="K6" s="6">
        <v>56.500000000999997</v>
      </c>
      <c r="L6" s="9">
        <v>0</v>
      </c>
      <c r="M6" s="9">
        <v>2.4691358024690002</v>
      </c>
      <c r="N6" s="9">
        <v>29.012345679012</v>
      </c>
      <c r="O6" s="9">
        <v>67.901234567901</v>
      </c>
      <c r="P6" s="6">
        <f t="shared" si="0"/>
        <v>96.913580246913</v>
      </c>
      <c r="S6" s="6">
        <v>65</v>
      </c>
      <c r="T6" s="9">
        <v>595.63076923076903</v>
      </c>
      <c r="U6" s="9">
        <v>40.847494273964003</v>
      </c>
      <c r="V6" s="9">
        <v>65.500000001000004</v>
      </c>
      <c r="W6" s="9">
        <v>0</v>
      </c>
      <c r="X6" s="9">
        <v>0</v>
      </c>
      <c r="Y6" s="9">
        <v>10.769230769229999</v>
      </c>
      <c r="Z6" s="9">
        <v>89.230769230768999</v>
      </c>
      <c r="AA6" s="6">
        <f t="shared" si="1"/>
        <v>99.999999999999005</v>
      </c>
      <c r="AC6" s="6">
        <v>70</v>
      </c>
      <c r="AD6" s="8">
        <v>563.21428571428601</v>
      </c>
      <c r="AE6" s="8">
        <v>69.225088201019005</v>
      </c>
      <c r="AF6" s="6">
        <v>61.000000000999997</v>
      </c>
      <c r="AG6" s="9">
        <v>0</v>
      </c>
      <c r="AH6" s="9">
        <v>7.0422535211259998</v>
      </c>
      <c r="AI6" s="9">
        <v>22.535211267605</v>
      </c>
      <c r="AJ6" s="9">
        <v>69.014084507042</v>
      </c>
      <c r="AK6" s="6">
        <f t="shared" si="2"/>
        <v>91.549295774646993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27</v>
      </c>
      <c r="F7" s="4" t="s">
        <v>29</v>
      </c>
      <c r="G7" s="4" t="s">
        <v>15</v>
      </c>
      <c r="H7" s="6">
        <v>185</v>
      </c>
      <c r="I7" s="8">
        <v>571.01081081081099</v>
      </c>
      <c r="J7" s="8">
        <v>65.200942677</v>
      </c>
      <c r="K7" s="6">
        <v>51.500000000999997</v>
      </c>
      <c r="L7" s="9">
        <v>0.53763440860199996</v>
      </c>
      <c r="M7" s="9">
        <v>3.2258064516120002</v>
      </c>
      <c r="N7" s="9">
        <v>31.720430107525999</v>
      </c>
      <c r="O7" s="9">
        <v>63.978494623655003</v>
      </c>
      <c r="P7" s="6">
        <f t="shared" si="0"/>
        <v>95.698924731180995</v>
      </c>
      <c r="S7" s="6">
        <v>76</v>
      </c>
      <c r="T7" s="9">
        <v>593.72368421052602</v>
      </c>
      <c r="U7" s="9">
        <v>48.110317309065003</v>
      </c>
      <c r="V7" s="9">
        <v>62.000000000999997</v>
      </c>
      <c r="W7" s="9">
        <v>0</v>
      </c>
      <c r="X7" s="9">
        <v>0</v>
      </c>
      <c r="Y7" s="9">
        <v>13.157894736842</v>
      </c>
      <c r="Z7" s="9">
        <v>86.842105263156995</v>
      </c>
      <c r="AA7" s="6">
        <f t="shared" si="1"/>
        <v>99.999999999998991</v>
      </c>
      <c r="AC7" s="6">
        <v>74</v>
      </c>
      <c r="AD7" s="8">
        <v>569.81081081081095</v>
      </c>
      <c r="AE7" s="8">
        <v>61.648734430382</v>
      </c>
      <c r="AF7" s="6">
        <v>68.000000001000004</v>
      </c>
      <c r="AG7" s="9">
        <v>0</v>
      </c>
      <c r="AH7" s="9">
        <v>4.0540540540540002</v>
      </c>
      <c r="AI7" s="9">
        <v>27.027027027027</v>
      </c>
      <c r="AJ7" s="9">
        <v>68.918918918917996</v>
      </c>
      <c r="AK7" s="6">
        <f t="shared" si="2"/>
        <v>95.945945945944999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-0.17774573055792919</v>
      </c>
      <c r="J8" s="8"/>
      <c r="K8" s="6"/>
      <c r="L8" s="9"/>
      <c r="M8" s="38" t="s">
        <v>34</v>
      </c>
      <c r="N8" s="9"/>
      <c r="O8" s="41">
        <f>O7-O3</f>
        <v>1.7562724014330016</v>
      </c>
      <c r="P8" s="6"/>
      <c r="S8" s="43" t="s">
        <v>23</v>
      </c>
      <c r="T8" s="30">
        <f>(T7-T3)/U7</f>
        <v>-0.11472713840690013</v>
      </c>
      <c r="X8" s="38" t="s">
        <v>34</v>
      </c>
      <c r="Z8" s="55">
        <f>Z7-Z3</f>
        <v>8.4637268847789926</v>
      </c>
      <c r="AC8" s="43" t="s">
        <v>23</v>
      </c>
      <c r="AD8" s="30">
        <f>(AD7-AD3)/AE7</f>
        <v>0.23384217213713604</v>
      </c>
      <c r="AH8" s="38" t="s">
        <v>34</v>
      </c>
      <c r="AI8" s="9"/>
      <c r="AJ8" s="55">
        <f>AJ7-AJ3</f>
        <v>16.287339971549997</v>
      </c>
      <c r="AK8" s="6"/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27</v>
      </c>
      <c r="F10" s="4" t="s">
        <v>29</v>
      </c>
      <c r="G10" s="4" t="s">
        <v>15</v>
      </c>
      <c r="H10" s="6">
        <v>72</v>
      </c>
      <c r="I10" s="8">
        <v>625.95833333333303</v>
      </c>
      <c r="J10" s="8">
        <v>53.351462221074001</v>
      </c>
      <c r="K10" s="6">
        <v>54.000000000999997</v>
      </c>
      <c r="L10" s="9">
        <v>2.7777777777770001</v>
      </c>
      <c r="M10" s="9">
        <v>9.7222222222219994</v>
      </c>
      <c r="N10" s="9">
        <v>30.555555555554999</v>
      </c>
      <c r="O10" s="9">
        <v>56.944444444444002</v>
      </c>
      <c r="P10" s="6">
        <f>N10+O10</f>
        <v>87.499999999999005</v>
      </c>
      <c r="S10" s="6">
        <v>62</v>
      </c>
      <c r="T10" s="9">
        <v>627.45161290322596</v>
      </c>
      <c r="U10" s="9">
        <v>37.955831716486998</v>
      </c>
      <c r="V10" s="9">
        <v>48.000000000999997</v>
      </c>
      <c r="W10" s="9">
        <v>0</v>
      </c>
      <c r="X10" s="9">
        <v>1.6129032258060001</v>
      </c>
      <c r="Y10" s="9">
        <v>27.419354838709001</v>
      </c>
      <c r="Z10" s="9">
        <v>70.967741935483005</v>
      </c>
      <c r="AA10" s="6">
        <f>Y10+Z10</f>
        <v>98.387096774192003</v>
      </c>
      <c r="AC10" s="6">
        <v>49</v>
      </c>
      <c r="AD10" s="8">
        <v>596.22448979591798</v>
      </c>
      <c r="AE10" s="8">
        <v>48.559355992657999</v>
      </c>
      <c r="AF10" s="6">
        <v>33.000000000999997</v>
      </c>
      <c r="AG10" s="9">
        <v>0</v>
      </c>
      <c r="AH10" s="9">
        <v>14.285714285714</v>
      </c>
      <c r="AI10" s="9">
        <v>46.938775510204003</v>
      </c>
      <c r="AJ10" s="9">
        <v>38.775510204081002</v>
      </c>
      <c r="AK10" s="6">
        <f>AI10+AJ10</f>
        <v>85.714285714285012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27</v>
      </c>
      <c r="F11" s="4" t="s">
        <v>29</v>
      </c>
      <c r="G11" s="4" t="s">
        <v>15</v>
      </c>
      <c r="H11" s="6">
        <v>78</v>
      </c>
      <c r="I11" s="8">
        <v>631.064102564103</v>
      </c>
      <c r="J11" s="8">
        <v>48.420865885278999</v>
      </c>
      <c r="K11" s="6">
        <v>44.500000000999997</v>
      </c>
      <c r="L11" s="9">
        <v>1.2820512820509999</v>
      </c>
      <c r="M11" s="9">
        <v>7.6923076923069997</v>
      </c>
      <c r="N11" s="9">
        <v>28.205128205127998</v>
      </c>
      <c r="O11" s="9">
        <v>62.820512820512</v>
      </c>
      <c r="P11" s="6">
        <f t="shared" ref="P11:P14" si="3">N11+O11</f>
        <v>91.025641025639999</v>
      </c>
      <c r="S11" s="6">
        <v>80</v>
      </c>
      <c r="T11" s="9">
        <v>632.86249999999995</v>
      </c>
      <c r="U11" s="9">
        <v>49.474131778029999</v>
      </c>
      <c r="V11" s="9">
        <v>60.000000000999997</v>
      </c>
      <c r="W11" s="9">
        <v>0</v>
      </c>
      <c r="X11" s="9">
        <v>3.75</v>
      </c>
      <c r="Y11" s="9">
        <v>22.5</v>
      </c>
      <c r="Z11" s="9">
        <v>73.75</v>
      </c>
      <c r="AA11" s="6">
        <f t="shared" ref="AA11:AA14" si="4">Y11+Z11</f>
        <v>96.25</v>
      </c>
      <c r="AC11" s="6">
        <v>64</v>
      </c>
      <c r="AD11" s="8">
        <v>600.03125</v>
      </c>
      <c r="AE11" s="8">
        <v>65.206380238511997</v>
      </c>
      <c r="AF11" s="6">
        <v>48.000000000999997</v>
      </c>
      <c r="AG11" s="9">
        <v>6.25</v>
      </c>
      <c r="AH11" s="9">
        <v>14.0625</v>
      </c>
      <c r="AI11" s="9">
        <v>26.5625</v>
      </c>
      <c r="AJ11" s="9">
        <v>53.125</v>
      </c>
      <c r="AK11" s="6">
        <f t="shared" ref="AK11:AK14" si="5">AI11+AJ11</f>
        <v>79.6875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27</v>
      </c>
      <c r="F12" s="4" t="s">
        <v>29</v>
      </c>
      <c r="G12" s="4" t="s">
        <v>15</v>
      </c>
      <c r="H12" s="6">
        <v>90</v>
      </c>
      <c r="I12" s="8">
        <v>632.42222222222199</v>
      </c>
      <c r="J12" s="8">
        <v>46.105394107335002</v>
      </c>
      <c r="K12" s="6">
        <v>55.000000000999997</v>
      </c>
      <c r="L12" s="9">
        <v>0</v>
      </c>
      <c r="M12" s="9">
        <v>7.7777777777769996</v>
      </c>
      <c r="N12" s="9">
        <v>28.888888888888001</v>
      </c>
      <c r="O12" s="9">
        <v>63.333333333333002</v>
      </c>
      <c r="P12" s="6">
        <f t="shared" si="3"/>
        <v>92.222222222221006</v>
      </c>
      <c r="S12" s="6">
        <v>79</v>
      </c>
      <c r="T12" s="9">
        <v>630.83544303797498</v>
      </c>
      <c r="U12" s="9">
        <v>40.519520582043</v>
      </c>
      <c r="V12" s="9">
        <v>60.000000000999997</v>
      </c>
      <c r="W12" s="9">
        <v>0</v>
      </c>
      <c r="X12" s="9">
        <v>2.5316455696200002</v>
      </c>
      <c r="Y12" s="9">
        <v>30.379746835443001</v>
      </c>
      <c r="Z12" s="9">
        <v>67.088607594935993</v>
      </c>
      <c r="AA12" s="6">
        <f t="shared" si="4"/>
        <v>97.468354430378994</v>
      </c>
      <c r="AC12" s="6">
        <v>62</v>
      </c>
      <c r="AD12" s="8">
        <v>606.59677419354796</v>
      </c>
      <c r="AE12" s="8">
        <v>61.122145828946998</v>
      </c>
      <c r="AF12" s="6">
        <v>56.000000000999997</v>
      </c>
      <c r="AG12" s="9">
        <v>3.1746031746029999</v>
      </c>
      <c r="AH12" s="9">
        <v>11.111111111111001</v>
      </c>
      <c r="AI12" s="9">
        <v>38.095238095238003</v>
      </c>
      <c r="AJ12" s="9">
        <v>46.031746031746003</v>
      </c>
      <c r="AK12" s="6">
        <f t="shared" si="5"/>
        <v>84.126984126984013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27</v>
      </c>
      <c r="F13" s="4" t="s">
        <v>29</v>
      </c>
      <c r="G13" s="4" t="s">
        <v>15</v>
      </c>
      <c r="H13" s="6">
        <v>114</v>
      </c>
      <c r="I13" s="8">
        <v>636.508771929825</v>
      </c>
      <c r="J13" s="8">
        <v>48.794357285482</v>
      </c>
      <c r="K13" s="6">
        <v>43.000000000999997</v>
      </c>
      <c r="L13" s="9">
        <v>1.7543859649119999</v>
      </c>
      <c r="M13" s="9">
        <v>3.5087719298239999</v>
      </c>
      <c r="N13" s="9">
        <v>26.315789473683999</v>
      </c>
      <c r="O13" s="9">
        <v>68.421052631577993</v>
      </c>
      <c r="P13" s="6">
        <f t="shared" si="3"/>
        <v>94.736842105261985</v>
      </c>
      <c r="S13" s="6">
        <v>98</v>
      </c>
      <c r="T13" s="9">
        <v>633.08163265306098</v>
      </c>
      <c r="U13" s="9">
        <v>43.916432701489001</v>
      </c>
      <c r="V13" s="9">
        <v>50.000000000999997</v>
      </c>
      <c r="W13" s="9">
        <v>0.99009900989999999</v>
      </c>
      <c r="X13" s="9">
        <v>2.9702970297019999</v>
      </c>
      <c r="Y13" s="9">
        <v>20.792079207920001</v>
      </c>
      <c r="Z13" s="9">
        <v>72.277227722771997</v>
      </c>
      <c r="AA13" s="6">
        <f t="shared" si="4"/>
        <v>93.069306930691994</v>
      </c>
      <c r="AC13" s="6">
        <v>58</v>
      </c>
      <c r="AD13" s="8">
        <v>598.72413793103397</v>
      </c>
      <c r="AE13" s="8">
        <v>64.621107057322007</v>
      </c>
      <c r="AF13" s="6">
        <v>52.000000000999997</v>
      </c>
      <c r="AG13" s="9">
        <v>3.333333333333</v>
      </c>
      <c r="AH13" s="9">
        <v>18.333333333333002</v>
      </c>
      <c r="AI13" s="9">
        <v>28.333333333333002</v>
      </c>
      <c r="AJ13" s="9">
        <v>46.666666666666003</v>
      </c>
      <c r="AK13" s="6">
        <f t="shared" si="5"/>
        <v>74.999999999999005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27</v>
      </c>
      <c r="F14" s="4" t="s">
        <v>29</v>
      </c>
      <c r="G14" s="4" t="s">
        <v>15</v>
      </c>
      <c r="H14" s="6">
        <v>150</v>
      </c>
      <c r="I14" s="8">
        <v>641.86</v>
      </c>
      <c r="J14" s="8">
        <v>42.198004024173002</v>
      </c>
      <c r="K14" s="6">
        <v>55.000000000999997</v>
      </c>
      <c r="L14" s="9">
        <v>0.66225165562900001</v>
      </c>
      <c r="M14" s="9">
        <v>3.311258278145</v>
      </c>
      <c r="N14" s="9">
        <v>25.165562913906999</v>
      </c>
      <c r="O14" s="9">
        <v>70.198675496687997</v>
      </c>
      <c r="P14" s="6">
        <f t="shared" si="3"/>
        <v>95.364238410594993</v>
      </c>
      <c r="S14" s="6">
        <v>98</v>
      </c>
      <c r="T14" s="9">
        <v>641.98979591836701</v>
      </c>
      <c r="U14" s="9">
        <v>45.759004499021003</v>
      </c>
      <c r="V14" s="9">
        <v>53.500000000999997</v>
      </c>
      <c r="W14" s="9">
        <v>0</v>
      </c>
      <c r="X14" s="9">
        <v>2.0202020202019999</v>
      </c>
      <c r="Y14" s="9">
        <v>16.161616161615999</v>
      </c>
      <c r="Z14" s="9">
        <v>80.808080808080007</v>
      </c>
      <c r="AA14" s="6">
        <f t="shared" si="4"/>
        <v>96.969696969696002</v>
      </c>
      <c r="AC14" s="6">
        <v>56</v>
      </c>
      <c r="AD14" s="8">
        <v>612.28571428571399</v>
      </c>
      <c r="AE14" s="8">
        <v>57.846729863009998</v>
      </c>
      <c r="AF14" s="6">
        <v>57.000000000999997</v>
      </c>
      <c r="AG14" s="9">
        <v>0</v>
      </c>
      <c r="AH14" s="9">
        <v>13.793103448275</v>
      </c>
      <c r="AI14" s="9">
        <v>34.482758620688998</v>
      </c>
      <c r="AJ14" s="9">
        <v>48.275862068964997</v>
      </c>
      <c r="AK14" s="6">
        <f t="shared" si="5"/>
        <v>82.758620689653995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6">
        <f>(I14-I10)/J14</f>
        <v>0.3768345691790958</v>
      </c>
      <c r="J15" s="8"/>
      <c r="K15" s="6"/>
      <c r="L15" s="9"/>
      <c r="M15" s="38" t="s">
        <v>34</v>
      </c>
      <c r="N15" s="9"/>
      <c r="O15" s="55">
        <f>O14-O10</f>
        <v>13.254231052243995</v>
      </c>
      <c r="P15" s="6"/>
      <c r="S15" s="43" t="s">
        <v>23</v>
      </c>
      <c r="T15" s="36">
        <f>(T14-T10)/U14</f>
        <v>0.31771196017719494</v>
      </c>
      <c r="X15" s="38" t="s">
        <v>34</v>
      </c>
      <c r="Z15" s="55">
        <f>Z14-Z10</f>
        <v>9.8403388725970018</v>
      </c>
      <c r="AC15" s="43" t="s">
        <v>23</v>
      </c>
      <c r="AD15" s="30">
        <f>(AD14-AD10)/AE14</f>
        <v>0.27765138198531675</v>
      </c>
      <c r="AH15" s="38" t="s">
        <v>34</v>
      </c>
      <c r="AI15" s="9"/>
      <c r="AJ15" s="41">
        <f>AJ14-AJ10</f>
        <v>9.5003518648839957</v>
      </c>
      <c r="AK15" s="6"/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27</v>
      </c>
      <c r="F17" s="4" t="s">
        <v>29</v>
      </c>
      <c r="G17" s="4" t="s">
        <v>15</v>
      </c>
      <c r="H17" s="6">
        <v>45</v>
      </c>
      <c r="I17" s="8">
        <v>646.33333333333303</v>
      </c>
      <c r="J17" s="8">
        <v>41.009976613235999</v>
      </c>
      <c r="K17" s="6">
        <v>47.500000000999997</v>
      </c>
      <c r="L17" s="9">
        <v>2.1739130434780001</v>
      </c>
      <c r="M17" s="9">
        <v>17.391304347826001</v>
      </c>
      <c r="N17" s="9">
        <v>56.521739130434</v>
      </c>
      <c r="O17" s="9">
        <v>21.739130434781998</v>
      </c>
      <c r="P17" s="6">
        <f>N17+O17</f>
        <v>78.260869565215998</v>
      </c>
      <c r="S17" s="6">
        <v>16</v>
      </c>
      <c r="T17" s="9">
        <v>671.125</v>
      </c>
      <c r="U17" s="9">
        <v>45.090834249693003</v>
      </c>
      <c r="V17" s="9" t="s">
        <v>46</v>
      </c>
      <c r="W17" s="9">
        <v>0</v>
      </c>
      <c r="X17" s="9">
        <v>0</v>
      </c>
      <c r="Y17" s="9">
        <v>62.5</v>
      </c>
      <c r="Z17" s="9">
        <v>37.5</v>
      </c>
      <c r="AA17" s="6">
        <f>Y17+Z17</f>
        <v>100</v>
      </c>
      <c r="AC17" s="6">
        <v>19</v>
      </c>
      <c r="AD17" s="8">
        <v>622.31578947368405</v>
      </c>
      <c r="AE17" s="8">
        <v>58.78213318081</v>
      </c>
      <c r="AF17" s="6" t="s">
        <v>46</v>
      </c>
      <c r="AG17" s="9">
        <v>9.5238095238089997</v>
      </c>
      <c r="AH17" s="9">
        <v>23.809523809523</v>
      </c>
      <c r="AI17" s="9">
        <v>42.857142857142001</v>
      </c>
      <c r="AJ17" s="9">
        <v>14.285714285714</v>
      </c>
      <c r="AK17" s="6">
        <f>AI17+AJ17</f>
        <v>57.142857142856002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27</v>
      </c>
      <c r="F18" s="4" t="s">
        <v>29</v>
      </c>
      <c r="G18" s="4" t="s">
        <v>15</v>
      </c>
      <c r="H18" s="6">
        <v>53</v>
      </c>
      <c r="I18" s="8">
        <v>644.39622641509402</v>
      </c>
      <c r="J18" s="8">
        <v>41.874969401889999</v>
      </c>
      <c r="K18" s="6">
        <v>48.000000000999997</v>
      </c>
      <c r="L18" s="9">
        <v>3.7037037037029998</v>
      </c>
      <c r="M18" s="9">
        <v>16.666666666666</v>
      </c>
      <c r="N18" s="9">
        <v>46.296296296295999</v>
      </c>
      <c r="O18" s="9">
        <v>31.481481481481001</v>
      </c>
      <c r="P18" s="6">
        <f t="shared" ref="P18:P21" si="6">N18+O18</f>
        <v>77.777777777777004</v>
      </c>
      <c r="S18" s="6">
        <v>27</v>
      </c>
      <c r="T18" s="9">
        <v>659.444444444444</v>
      </c>
      <c r="U18" s="9">
        <v>42.788687697472</v>
      </c>
      <c r="V18" s="9">
        <v>66.000000001000004</v>
      </c>
      <c r="W18" s="9">
        <v>0</v>
      </c>
      <c r="X18" s="9">
        <v>18.518518518518</v>
      </c>
      <c r="Y18" s="9">
        <v>40.740740740740002</v>
      </c>
      <c r="Z18" s="9">
        <v>40.740740740740002</v>
      </c>
      <c r="AA18" s="6">
        <f t="shared" ref="AA18:AA21" si="7">Y18+Z18</f>
        <v>81.481481481480003</v>
      </c>
      <c r="AC18" s="6">
        <v>29</v>
      </c>
      <c r="AD18" s="8">
        <v>628.55172413793105</v>
      </c>
      <c r="AE18" s="8">
        <v>51.614357226659003</v>
      </c>
      <c r="AF18" s="6">
        <v>58.000000000999997</v>
      </c>
      <c r="AG18" s="9">
        <v>6.8965517241369998</v>
      </c>
      <c r="AH18" s="9">
        <v>27.586206896551001</v>
      </c>
      <c r="AI18" s="9">
        <v>41.379310344826997</v>
      </c>
      <c r="AJ18" s="9">
        <v>24.137931034482001</v>
      </c>
      <c r="AK18" s="6">
        <f t="shared" ref="AK18:AK21" si="8">AI18+AJ18</f>
        <v>65.517241379308999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27</v>
      </c>
      <c r="F19" s="4" t="s">
        <v>29</v>
      </c>
      <c r="G19" s="4" t="s">
        <v>15</v>
      </c>
      <c r="H19" s="6">
        <v>76</v>
      </c>
      <c r="I19" s="8">
        <v>642.76315789473699</v>
      </c>
      <c r="J19" s="8">
        <v>47.396446680049003</v>
      </c>
      <c r="K19" s="6">
        <v>48.000000000999997</v>
      </c>
      <c r="L19" s="9">
        <v>3.8961038961029999</v>
      </c>
      <c r="M19" s="9">
        <v>18.181818181817999</v>
      </c>
      <c r="N19" s="9">
        <v>53.246753246753002</v>
      </c>
      <c r="O19" s="9">
        <v>23.376623376623002</v>
      </c>
      <c r="P19" s="6">
        <f t="shared" si="6"/>
        <v>76.623376623376004</v>
      </c>
      <c r="S19" s="6">
        <v>42</v>
      </c>
      <c r="T19" s="9">
        <v>674.76190476190504</v>
      </c>
      <c r="U19" s="9">
        <v>41.712026413288001</v>
      </c>
      <c r="V19" s="9">
        <v>67.000000001000004</v>
      </c>
      <c r="W19" s="9">
        <v>0</v>
      </c>
      <c r="X19" s="9">
        <v>4.6511627906969997</v>
      </c>
      <c r="Y19" s="9">
        <v>32.558139534882997</v>
      </c>
      <c r="Z19" s="9">
        <v>60.465116279069001</v>
      </c>
      <c r="AA19" s="6">
        <f t="shared" si="7"/>
        <v>93.023255813952005</v>
      </c>
      <c r="AC19" s="6">
        <v>26</v>
      </c>
      <c r="AD19" s="8">
        <v>644.84615384615404</v>
      </c>
      <c r="AE19" s="8">
        <v>78.588392174768998</v>
      </c>
      <c r="AF19" s="6">
        <v>60.500000000999997</v>
      </c>
      <c r="AG19" s="9">
        <v>7.1428571428570002</v>
      </c>
      <c r="AH19" s="9">
        <v>21.428571428571001</v>
      </c>
      <c r="AI19" s="9">
        <v>28.571428571428001</v>
      </c>
      <c r="AJ19" s="9">
        <v>35.714285714284998</v>
      </c>
      <c r="AK19" s="6">
        <f t="shared" si="8"/>
        <v>64.285714285712999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27</v>
      </c>
      <c r="F20" s="4" t="s">
        <v>29</v>
      </c>
      <c r="G20" s="4" t="s">
        <v>15</v>
      </c>
      <c r="H20" s="6">
        <v>78</v>
      </c>
      <c r="I20" s="8">
        <v>644.51282051282101</v>
      </c>
      <c r="J20" s="8">
        <v>51.885424119855003</v>
      </c>
      <c r="K20" s="6">
        <v>40.500000000999997</v>
      </c>
      <c r="L20" s="9">
        <v>4.8780487804870001</v>
      </c>
      <c r="M20" s="9">
        <v>15.853658536585</v>
      </c>
      <c r="N20" s="9">
        <v>41.463414634145998</v>
      </c>
      <c r="O20" s="9">
        <v>32.926829268292003</v>
      </c>
      <c r="P20" s="6">
        <f t="shared" si="6"/>
        <v>74.390243902438002</v>
      </c>
      <c r="S20" s="6">
        <v>48</v>
      </c>
      <c r="T20" s="9">
        <v>660.625</v>
      </c>
      <c r="U20" s="9">
        <v>48.820393802833998</v>
      </c>
      <c r="V20" s="9">
        <v>37.000000000999997</v>
      </c>
      <c r="W20" s="9">
        <v>2.083333333333</v>
      </c>
      <c r="X20" s="9">
        <v>12.5</v>
      </c>
      <c r="Y20" s="9">
        <v>45.833333333333002</v>
      </c>
      <c r="Z20" s="9">
        <v>39.583333333333002</v>
      </c>
      <c r="AA20" s="6">
        <f t="shared" si="7"/>
        <v>85.416666666666003</v>
      </c>
      <c r="AC20" s="6">
        <v>44</v>
      </c>
      <c r="AD20" s="8">
        <v>629.93181818181802</v>
      </c>
      <c r="AE20" s="8">
        <v>71.992376123260996</v>
      </c>
      <c r="AF20" s="6">
        <v>65.000000001000004</v>
      </c>
      <c r="AG20" s="9">
        <v>13.636363636363001</v>
      </c>
      <c r="AH20" s="9">
        <v>20.454545454544999</v>
      </c>
      <c r="AI20" s="9">
        <v>34.090909090909001</v>
      </c>
      <c r="AJ20" s="9">
        <v>31.818181818180999</v>
      </c>
      <c r="AK20" s="6">
        <f t="shared" si="8"/>
        <v>65.909090909089997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27</v>
      </c>
      <c r="F21" s="4" t="s">
        <v>29</v>
      </c>
      <c r="G21" s="4" t="s">
        <v>15</v>
      </c>
      <c r="H21" s="6">
        <v>83</v>
      </c>
      <c r="I21" s="8">
        <v>653.55421686747002</v>
      </c>
      <c r="J21" s="8">
        <v>49.275050088958999</v>
      </c>
      <c r="K21" s="6">
        <v>54.000000000999997</v>
      </c>
      <c r="L21" s="9">
        <v>2.4096385542159999</v>
      </c>
      <c r="M21" s="9">
        <v>16.867469879518001</v>
      </c>
      <c r="N21" s="9">
        <v>42.168674698795002</v>
      </c>
      <c r="O21" s="9">
        <v>38.554216867469002</v>
      </c>
      <c r="P21" s="6">
        <f t="shared" si="6"/>
        <v>80.722891566263996</v>
      </c>
      <c r="S21" s="6">
        <v>53</v>
      </c>
      <c r="T21" s="9">
        <v>651.77358490565996</v>
      </c>
      <c r="U21" s="9">
        <v>39.631786732287999</v>
      </c>
      <c r="V21" s="9">
        <v>47.000000000999997</v>
      </c>
      <c r="W21" s="9">
        <v>1.8518518518510001</v>
      </c>
      <c r="X21" s="9">
        <v>14.814814814814</v>
      </c>
      <c r="Y21" s="9">
        <v>44.444444444444002</v>
      </c>
      <c r="Z21" s="9">
        <v>37.037037037037003</v>
      </c>
      <c r="AA21" s="6">
        <f t="shared" si="7"/>
        <v>81.481481481481012</v>
      </c>
      <c r="AC21" s="6">
        <v>42</v>
      </c>
      <c r="AD21" s="8">
        <v>628.38095238095195</v>
      </c>
      <c r="AE21" s="8">
        <v>78.962155918918</v>
      </c>
      <c r="AF21" s="6">
        <v>53.000000000999997</v>
      </c>
      <c r="AG21" s="9">
        <v>10.869565217390999</v>
      </c>
      <c r="AH21" s="9">
        <v>19.565217391304</v>
      </c>
      <c r="AI21" s="9">
        <v>39.130434782607999</v>
      </c>
      <c r="AJ21" s="9">
        <v>21.739130434781998</v>
      </c>
      <c r="AK21" s="6">
        <f t="shared" si="8"/>
        <v>60.869565217389997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0.14654238851306542</v>
      </c>
      <c r="J22" s="8"/>
      <c r="K22" s="6"/>
      <c r="L22" s="9"/>
      <c r="M22" s="38" t="s">
        <v>34</v>
      </c>
      <c r="N22" s="9"/>
      <c r="O22" s="55">
        <f>O21-O17</f>
        <v>16.815086432687004</v>
      </c>
      <c r="P22" s="6"/>
      <c r="S22" s="43" t="s">
        <v>23</v>
      </c>
      <c r="T22" s="37">
        <f>(T21-T17)/U21</f>
        <v>-0.48828015817350096</v>
      </c>
      <c r="X22" s="38" t="s">
        <v>34</v>
      </c>
      <c r="Y22" s="57">
        <f>Y21-Y17</f>
        <v>-18.055555555555998</v>
      </c>
      <c r="Z22" s="58">
        <f>Z21-Z17</f>
        <v>-0.46296296296299744</v>
      </c>
      <c r="AC22" s="43" t="s">
        <v>23</v>
      </c>
      <c r="AD22" s="30">
        <f>(AD21-AD17)/AE21</f>
        <v>7.6811009485301979E-2</v>
      </c>
      <c r="AH22" s="38" t="s">
        <v>34</v>
      </c>
      <c r="AI22" s="9"/>
      <c r="AJ22" s="41">
        <f>AJ21-AJ17</f>
        <v>7.4534161490679978</v>
      </c>
      <c r="AK22" s="6"/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27</v>
      </c>
      <c r="F25" s="4" t="s">
        <v>29</v>
      </c>
      <c r="G25" s="4" t="s">
        <v>15</v>
      </c>
      <c r="H25" s="6">
        <v>90</v>
      </c>
      <c r="I25" s="8">
        <v>657.43333333333305</v>
      </c>
      <c r="J25" s="8">
        <v>45.975335351405</v>
      </c>
      <c r="K25" s="6">
        <v>56.000000000999997</v>
      </c>
      <c r="L25" s="9">
        <v>0</v>
      </c>
      <c r="M25" s="9">
        <v>3.333333333333</v>
      </c>
      <c r="N25" s="9">
        <v>72.222222222222001</v>
      </c>
      <c r="O25" s="9">
        <v>24.444444444443999</v>
      </c>
      <c r="P25" s="6">
        <f>N25+O25</f>
        <v>96.666666666666003</v>
      </c>
      <c r="S25" s="6">
        <v>37</v>
      </c>
      <c r="T25" s="9">
        <v>661.40540540540496</v>
      </c>
      <c r="U25" s="9">
        <v>36.220359114928002</v>
      </c>
      <c r="V25" s="9">
        <v>47.000000000999997</v>
      </c>
      <c r="W25" s="9">
        <v>0</v>
      </c>
      <c r="X25" s="9">
        <v>2.7027027027020001</v>
      </c>
      <c r="Y25" s="9">
        <v>75.675675675674995</v>
      </c>
      <c r="Z25" s="9">
        <v>21.621621621620999</v>
      </c>
      <c r="AA25" s="6">
        <f>Y25+Z25</f>
        <v>97.297297297295998</v>
      </c>
      <c r="AC25" s="6">
        <v>36</v>
      </c>
      <c r="AD25" s="8">
        <v>638.02777777777806</v>
      </c>
      <c r="AE25" s="8">
        <v>54.40036035128</v>
      </c>
      <c r="AF25" s="6">
        <v>66.000000001000004</v>
      </c>
      <c r="AG25" s="9">
        <v>0</v>
      </c>
      <c r="AH25" s="9">
        <v>11.111111111111001</v>
      </c>
      <c r="AI25" s="9">
        <v>63.888888888887998</v>
      </c>
      <c r="AJ25" s="9">
        <v>25</v>
      </c>
      <c r="AK25" s="6">
        <f>AI25+AJ25</f>
        <v>88.888888888888005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27</v>
      </c>
      <c r="F26" s="4" t="s">
        <v>29</v>
      </c>
      <c r="G26" s="4" t="s">
        <v>15</v>
      </c>
      <c r="H26" s="6">
        <v>85</v>
      </c>
      <c r="I26" s="8">
        <v>658.16470588235302</v>
      </c>
      <c r="J26" s="8">
        <v>47.681444693583003</v>
      </c>
      <c r="K26" s="6">
        <v>54.000000000999997</v>
      </c>
      <c r="L26" s="9">
        <v>0</v>
      </c>
      <c r="M26" s="9">
        <v>4.7058823529409999</v>
      </c>
      <c r="N26" s="9">
        <v>68.235294117647001</v>
      </c>
      <c r="O26" s="9">
        <v>27.058823529411001</v>
      </c>
      <c r="P26" s="6">
        <f t="shared" ref="P26:P29" si="9">N26+O26</f>
        <v>95.294117647058002</v>
      </c>
      <c r="S26" s="6">
        <v>43</v>
      </c>
      <c r="T26" s="9">
        <v>651.93023255814001</v>
      </c>
      <c r="U26" s="9">
        <v>35.986370004976997</v>
      </c>
      <c r="V26" s="9">
        <v>67.000000001000004</v>
      </c>
      <c r="W26" s="9">
        <v>0</v>
      </c>
      <c r="X26" s="9">
        <v>0</v>
      </c>
      <c r="Y26" s="9">
        <v>81.395348837208999</v>
      </c>
      <c r="Z26" s="9">
        <v>18.604651162789999</v>
      </c>
      <c r="AA26" s="6">
        <f t="shared" ref="AA26:AA29" si="10">Y26+Z26</f>
        <v>99.999999999999005</v>
      </c>
      <c r="AC26" s="6">
        <v>37</v>
      </c>
      <c r="AD26" s="8">
        <v>636</v>
      </c>
      <c r="AE26" s="8">
        <v>47.379672153078999</v>
      </c>
      <c r="AF26" s="6">
        <v>47.000000000999997</v>
      </c>
      <c r="AG26" s="9">
        <v>0</v>
      </c>
      <c r="AH26" s="9">
        <v>8.1081081081080004</v>
      </c>
      <c r="AI26" s="9">
        <v>81.081081081080995</v>
      </c>
      <c r="AJ26" s="9">
        <v>10.810810810810001</v>
      </c>
      <c r="AK26" s="6">
        <f t="shared" ref="AK26:AK29" si="11">AI26+AJ26</f>
        <v>91.891891891890992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27</v>
      </c>
      <c r="F27" s="4" t="s">
        <v>29</v>
      </c>
      <c r="G27" s="4" t="s">
        <v>15</v>
      </c>
      <c r="H27" s="6">
        <v>92</v>
      </c>
      <c r="I27" s="8">
        <v>656.70652173913004</v>
      </c>
      <c r="J27" s="8">
        <v>45.550729609836999</v>
      </c>
      <c r="K27" s="6">
        <v>52.500000000999997</v>
      </c>
      <c r="L27" s="9">
        <v>0</v>
      </c>
      <c r="M27" s="9">
        <v>3.2608695652169999</v>
      </c>
      <c r="N27" s="9">
        <v>71.739130434781998</v>
      </c>
      <c r="O27" s="9">
        <v>25</v>
      </c>
      <c r="P27" s="6">
        <f t="shared" si="9"/>
        <v>96.739130434781998</v>
      </c>
      <c r="S27" s="6">
        <v>61</v>
      </c>
      <c r="T27" s="9">
        <v>653.77049180327901</v>
      </c>
      <c r="U27" s="9">
        <v>42.793065420548999</v>
      </c>
      <c r="V27" s="9">
        <v>60.000000000999997</v>
      </c>
      <c r="W27" s="9">
        <v>0</v>
      </c>
      <c r="X27" s="9">
        <v>0</v>
      </c>
      <c r="Y27" s="9">
        <v>73.770491803278006</v>
      </c>
      <c r="Z27" s="9">
        <v>26.229508196721</v>
      </c>
      <c r="AA27" s="6">
        <f t="shared" si="10"/>
        <v>99.999999999999005</v>
      </c>
      <c r="AC27" s="6">
        <v>47</v>
      </c>
      <c r="AD27" s="8">
        <v>622.91489361702099</v>
      </c>
      <c r="AE27" s="8">
        <v>57.074257422366003</v>
      </c>
      <c r="AF27" s="6">
        <v>58.500000000999997</v>
      </c>
      <c r="AG27" s="9">
        <v>2.1276595744679998</v>
      </c>
      <c r="AH27" s="9">
        <v>10.638297872340001</v>
      </c>
      <c r="AI27" s="9">
        <v>74.468085106383</v>
      </c>
      <c r="AJ27" s="9">
        <v>12.765957446808001</v>
      </c>
      <c r="AK27" s="6">
        <f t="shared" si="11"/>
        <v>87.234042553191003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27</v>
      </c>
      <c r="F28" s="4" t="s">
        <v>29</v>
      </c>
      <c r="G28" s="4" t="s">
        <v>15</v>
      </c>
      <c r="H28" s="6">
        <v>162</v>
      </c>
      <c r="I28" s="8">
        <v>642.66666666666697</v>
      </c>
      <c r="J28" s="8">
        <v>54.508874427054003</v>
      </c>
      <c r="K28" s="6">
        <v>49.000000000999997</v>
      </c>
      <c r="L28" s="9">
        <v>0.61728395061700003</v>
      </c>
      <c r="M28" s="9">
        <v>7.4074074074069998</v>
      </c>
      <c r="N28" s="9">
        <v>75.925925925925</v>
      </c>
      <c r="O28" s="9">
        <v>16.049382716048999</v>
      </c>
      <c r="P28" s="6">
        <f t="shared" si="9"/>
        <v>91.975308641973996</v>
      </c>
      <c r="S28" s="6">
        <v>65</v>
      </c>
      <c r="T28" s="9">
        <v>652.47692307692296</v>
      </c>
      <c r="U28" s="9">
        <v>37.414948421513998</v>
      </c>
      <c r="V28" s="9">
        <v>55.000000000999997</v>
      </c>
      <c r="W28" s="9">
        <v>0</v>
      </c>
      <c r="X28" s="9">
        <v>0</v>
      </c>
      <c r="Y28" s="9">
        <v>83.076923076922995</v>
      </c>
      <c r="Z28" s="9">
        <v>16.923076923076</v>
      </c>
      <c r="AA28" s="6">
        <f t="shared" si="10"/>
        <v>99.999999999998991</v>
      </c>
      <c r="AC28" s="6">
        <v>66</v>
      </c>
      <c r="AD28" s="8">
        <v>626</v>
      </c>
      <c r="AE28" s="8">
        <v>46.809926626402998</v>
      </c>
      <c r="AF28" s="6">
        <v>59.000000000999997</v>
      </c>
      <c r="AG28" s="9">
        <v>1.4925373134319999</v>
      </c>
      <c r="AH28" s="9">
        <v>11.940298507462</v>
      </c>
      <c r="AI28" s="9">
        <v>67.164179104477</v>
      </c>
      <c r="AJ28" s="9">
        <v>17.910447761194</v>
      </c>
      <c r="AK28" s="6">
        <f t="shared" si="11"/>
        <v>85.074626865671007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27</v>
      </c>
      <c r="F29" s="4" t="s">
        <v>29</v>
      </c>
      <c r="G29" s="4" t="s">
        <v>15</v>
      </c>
      <c r="H29" s="6">
        <v>183</v>
      </c>
      <c r="I29" s="8">
        <v>635.786885245902</v>
      </c>
      <c r="J29" s="8">
        <v>53.709571482337999</v>
      </c>
      <c r="K29" s="6">
        <v>48.000000000999997</v>
      </c>
      <c r="L29" s="9">
        <v>1.0810810810810001</v>
      </c>
      <c r="M29" s="9">
        <v>7.0270270270269997</v>
      </c>
      <c r="N29" s="9">
        <v>76.216216216215997</v>
      </c>
      <c r="O29" s="9">
        <v>14.594594594594</v>
      </c>
      <c r="P29" s="6">
        <f t="shared" si="9"/>
        <v>90.810810810809997</v>
      </c>
      <c r="S29" s="6">
        <v>76</v>
      </c>
      <c r="T29" s="9">
        <v>647.11842105263202</v>
      </c>
      <c r="U29" s="9">
        <v>32.902671464087</v>
      </c>
      <c r="V29" s="9">
        <v>54.000000000999997</v>
      </c>
      <c r="W29" s="9">
        <v>0</v>
      </c>
      <c r="X29" s="9">
        <v>5.2631578947359996</v>
      </c>
      <c r="Y29" s="9">
        <v>81.578947368420998</v>
      </c>
      <c r="Z29" s="9">
        <v>13.157894736842</v>
      </c>
      <c r="AA29" s="6">
        <f t="shared" si="10"/>
        <v>94.736842105262994</v>
      </c>
      <c r="AC29" s="6">
        <v>69</v>
      </c>
      <c r="AD29" s="8">
        <v>631.63768115942003</v>
      </c>
      <c r="AE29" s="8">
        <v>53.949042136863</v>
      </c>
      <c r="AF29" s="6">
        <v>58.000000000999997</v>
      </c>
      <c r="AG29" s="9">
        <v>2.8571428571420001</v>
      </c>
      <c r="AH29" s="9">
        <v>8.5714285714279992</v>
      </c>
      <c r="AI29" s="9">
        <v>68.571428571428001</v>
      </c>
      <c r="AJ29" s="9">
        <v>18.571428571428001</v>
      </c>
      <c r="AK29" s="6">
        <f t="shared" si="11"/>
        <v>87.142857142856002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7">
        <f>(I29-I25)/J29</f>
        <v>-0.40302775631992022</v>
      </c>
      <c r="J30" s="8"/>
      <c r="K30" s="6"/>
      <c r="L30" s="9"/>
      <c r="M30" s="38" t="s">
        <v>34</v>
      </c>
      <c r="N30" s="9"/>
      <c r="O30" s="41">
        <f>O29-O25</f>
        <v>-9.8498498498499991</v>
      </c>
      <c r="P30" s="6"/>
      <c r="S30" s="43" t="s">
        <v>23</v>
      </c>
      <c r="T30" s="37">
        <f>(T29-T25)/U29</f>
        <v>-0.43421958512903963</v>
      </c>
      <c r="X30" s="38" t="s">
        <v>34</v>
      </c>
      <c r="Z30" s="57">
        <f>Z29-Z25</f>
        <v>-8.4637268847789997</v>
      </c>
      <c r="AC30" s="43" t="s">
        <v>23</v>
      </c>
      <c r="AD30" s="30">
        <f>(AD29-AD25)/AE29</f>
        <v>-0.1184468966501209</v>
      </c>
      <c r="AH30" s="38" t="s">
        <v>34</v>
      </c>
      <c r="AI30" s="9"/>
      <c r="AJ30" s="41">
        <f>AJ29-AJ25</f>
        <v>-6.428571428571999</v>
      </c>
      <c r="AK30" s="6"/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27</v>
      </c>
      <c r="F32" s="4" t="s">
        <v>29</v>
      </c>
      <c r="G32" s="4" t="s">
        <v>15</v>
      </c>
      <c r="H32" s="6">
        <v>72</v>
      </c>
      <c r="I32" s="8">
        <v>679.58333333333303</v>
      </c>
      <c r="J32" s="8">
        <v>35.351653944612998</v>
      </c>
      <c r="K32" s="6">
        <v>42.000000000999997</v>
      </c>
      <c r="L32" s="9">
        <v>0</v>
      </c>
      <c r="M32" s="9">
        <v>5.5555555555550002</v>
      </c>
      <c r="N32" s="9">
        <v>79.166666666666003</v>
      </c>
      <c r="O32" s="9">
        <v>15.277777777777001</v>
      </c>
      <c r="P32" s="6">
        <f>N32+O32</f>
        <v>94.444444444443008</v>
      </c>
      <c r="S32" s="6">
        <v>62</v>
      </c>
      <c r="T32" s="9">
        <v>683.38709677419399</v>
      </c>
      <c r="U32" s="9">
        <v>32.462515502415002</v>
      </c>
      <c r="V32" s="9">
        <v>58.000000000999997</v>
      </c>
      <c r="W32" s="9">
        <v>0</v>
      </c>
      <c r="X32" s="9">
        <v>0</v>
      </c>
      <c r="Y32" s="9">
        <v>75.806451612903004</v>
      </c>
      <c r="Z32" s="9">
        <v>24.193548387096001</v>
      </c>
      <c r="AA32" s="6">
        <f>Y32+Z32</f>
        <v>99.999999999999005</v>
      </c>
      <c r="AC32" s="6">
        <v>49</v>
      </c>
      <c r="AD32" s="8">
        <v>658.42857142857099</v>
      </c>
      <c r="AE32" s="8">
        <v>52.628810234192002</v>
      </c>
      <c r="AF32" s="6">
        <v>31.000000001</v>
      </c>
      <c r="AG32" s="9">
        <v>6.1224489795909998</v>
      </c>
      <c r="AH32" s="9">
        <v>16.326530612243999</v>
      </c>
      <c r="AI32" s="9">
        <v>57.142857142856997</v>
      </c>
      <c r="AJ32" s="9">
        <v>20.408163265306001</v>
      </c>
      <c r="AK32" s="6">
        <f>AI32+AJ32</f>
        <v>77.551020408162998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27</v>
      </c>
      <c r="F33" s="4" t="s">
        <v>29</v>
      </c>
      <c r="G33" s="4" t="s">
        <v>15</v>
      </c>
      <c r="H33" s="6">
        <v>78</v>
      </c>
      <c r="I33" s="8">
        <v>686.17948717948696</v>
      </c>
      <c r="J33" s="8">
        <v>37.667976543430001</v>
      </c>
      <c r="K33" s="6">
        <v>40.500000000999997</v>
      </c>
      <c r="L33" s="9">
        <v>0</v>
      </c>
      <c r="M33" s="9">
        <v>5.1282051282049999</v>
      </c>
      <c r="N33" s="9">
        <v>75.641025641024996</v>
      </c>
      <c r="O33" s="9">
        <v>19.230769230768999</v>
      </c>
      <c r="P33" s="6">
        <f t="shared" ref="P33:P36" si="12">N33+O33</f>
        <v>94.871794871793995</v>
      </c>
      <c r="S33" s="6">
        <v>80</v>
      </c>
      <c r="T33" s="9">
        <v>691.125</v>
      </c>
      <c r="U33" s="9">
        <v>32.507594049483998</v>
      </c>
      <c r="V33" s="9">
        <v>55.000000000999997</v>
      </c>
      <c r="W33" s="9">
        <v>0</v>
      </c>
      <c r="X33" s="9">
        <v>0</v>
      </c>
      <c r="Y33" s="9">
        <v>72.5</v>
      </c>
      <c r="Z33" s="9">
        <v>27.5</v>
      </c>
      <c r="AA33" s="6">
        <f t="shared" ref="AA33:AA36" si="13">Y33+Z33</f>
        <v>100</v>
      </c>
      <c r="AC33" s="6">
        <v>64</v>
      </c>
      <c r="AD33" s="8">
        <v>672.28125</v>
      </c>
      <c r="AE33" s="8">
        <v>55.079587078140001</v>
      </c>
      <c r="AF33" s="6">
        <v>54.000000000999997</v>
      </c>
      <c r="AG33" s="9">
        <v>1.5625</v>
      </c>
      <c r="AH33" s="9">
        <v>15.625</v>
      </c>
      <c r="AI33" s="9">
        <v>59.375</v>
      </c>
      <c r="AJ33" s="9">
        <v>23.4375</v>
      </c>
      <c r="AK33" s="6">
        <f t="shared" ref="AK33:AK36" si="14">AI33+AJ33</f>
        <v>82.8125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27</v>
      </c>
      <c r="F34" s="4" t="s">
        <v>29</v>
      </c>
      <c r="G34" s="4" t="s">
        <v>15</v>
      </c>
      <c r="H34" s="6">
        <v>90</v>
      </c>
      <c r="I34" s="8">
        <v>688.055555555556</v>
      </c>
      <c r="J34" s="8">
        <v>41.600119141767003</v>
      </c>
      <c r="K34" s="6">
        <v>41.000000000999997</v>
      </c>
      <c r="L34" s="9">
        <v>0</v>
      </c>
      <c r="M34" s="9">
        <v>4.4444444444439997</v>
      </c>
      <c r="N34" s="9">
        <v>73.333333333333002</v>
      </c>
      <c r="O34" s="9">
        <v>22.222222222222001</v>
      </c>
      <c r="P34" s="6">
        <f t="shared" si="12"/>
        <v>95.555555555555003</v>
      </c>
      <c r="S34" s="6">
        <v>79</v>
      </c>
      <c r="T34" s="9">
        <v>684.68354430379702</v>
      </c>
      <c r="U34" s="9">
        <v>32.629837023801997</v>
      </c>
      <c r="V34" s="9">
        <v>56.000000000999997</v>
      </c>
      <c r="W34" s="9">
        <v>0</v>
      </c>
      <c r="X34" s="9">
        <v>2.5316455696200002</v>
      </c>
      <c r="Y34" s="9">
        <v>78.481012658227002</v>
      </c>
      <c r="Z34" s="9">
        <v>18.987341772151002</v>
      </c>
      <c r="AA34" s="6">
        <f t="shared" si="13"/>
        <v>97.468354430378</v>
      </c>
      <c r="AC34" s="6">
        <v>62</v>
      </c>
      <c r="AD34" s="8">
        <v>671.322580645161</v>
      </c>
      <c r="AE34" s="8">
        <v>55.362523334403001</v>
      </c>
      <c r="AF34" s="6">
        <v>49.500000000999997</v>
      </c>
      <c r="AG34" s="9">
        <v>3.1746031746029999</v>
      </c>
      <c r="AH34" s="9">
        <v>11.111111111111001</v>
      </c>
      <c r="AI34" s="9">
        <v>61.904761904761003</v>
      </c>
      <c r="AJ34" s="9">
        <v>22.222222222222001</v>
      </c>
      <c r="AK34" s="6">
        <f t="shared" si="14"/>
        <v>84.126984126983004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27</v>
      </c>
      <c r="F35" s="4" t="s">
        <v>29</v>
      </c>
      <c r="G35" s="4" t="s">
        <v>15</v>
      </c>
      <c r="H35" s="6">
        <v>113</v>
      </c>
      <c r="I35" s="8">
        <v>689.47787610619503</v>
      </c>
      <c r="J35" s="8">
        <v>36.607253707703997</v>
      </c>
      <c r="K35" s="6">
        <v>48.000000000999997</v>
      </c>
      <c r="L35" s="9">
        <v>0</v>
      </c>
      <c r="M35" s="9">
        <v>5.2631578947359996</v>
      </c>
      <c r="N35" s="9">
        <v>76.315789473684006</v>
      </c>
      <c r="O35" s="9">
        <v>17.543859649121998</v>
      </c>
      <c r="P35" s="6">
        <f t="shared" si="12"/>
        <v>93.859649122806005</v>
      </c>
      <c r="S35" s="6">
        <v>99</v>
      </c>
      <c r="T35" s="9">
        <v>686.97979797979804</v>
      </c>
      <c r="U35" s="9">
        <v>33.560478395917002</v>
      </c>
      <c r="V35" s="9">
        <v>52.000000000999997</v>
      </c>
      <c r="W35" s="9">
        <v>0</v>
      </c>
      <c r="X35" s="9">
        <v>1.9801980198010001</v>
      </c>
      <c r="Y35" s="9">
        <v>74.257425742574</v>
      </c>
      <c r="Z35" s="9">
        <v>21.782178217820999</v>
      </c>
      <c r="AA35" s="6">
        <f t="shared" si="13"/>
        <v>96.039603960394999</v>
      </c>
      <c r="AC35" s="6">
        <v>58</v>
      </c>
      <c r="AD35" s="8">
        <v>663.58620689655197</v>
      </c>
      <c r="AE35" s="8">
        <v>48.864307097992999</v>
      </c>
      <c r="AF35" s="6">
        <v>39.000000000999997</v>
      </c>
      <c r="AG35" s="9">
        <v>3.333333333333</v>
      </c>
      <c r="AH35" s="9">
        <v>11.666666666666</v>
      </c>
      <c r="AI35" s="9">
        <v>65</v>
      </c>
      <c r="AJ35" s="9">
        <v>16.666666666666</v>
      </c>
      <c r="AK35" s="6">
        <f t="shared" si="14"/>
        <v>81.666666666666003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27</v>
      </c>
      <c r="F36" s="4" t="s">
        <v>29</v>
      </c>
      <c r="G36" s="4" t="s">
        <v>15</v>
      </c>
      <c r="H36" s="6">
        <v>150</v>
      </c>
      <c r="I36" s="8">
        <v>690.02</v>
      </c>
      <c r="J36" s="8">
        <v>33.251223926607999</v>
      </c>
      <c r="K36" s="6">
        <v>52.000000000999997</v>
      </c>
      <c r="L36" s="9">
        <v>0.66225165562900001</v>
      </c>
      <c r="M36" s="9">
        <v>1.324503311258</v>
      </c>
      <c r="N36" s="9">
        <v>74.172185430463003</v>
      </c>
      <c r="O36" s="9">
        <v>23.178807947018999</v>
      </c>
      <c r="P36" s="6">
        <f t="shared" si="12"/>
        <v>97.350993377481998</v>
      </c>
      <c r="S36" s="6">
        <v>82</v>
      </c>
      <c r="T36" s="9">
        <v>687.69512195122002</v>
      </c>
      <c r="U36" s="9">
        <v>34.366466940681001</v>
      </c>
      <c r="V36" s="9">
        <v>50.000000000999997</v>
      </c>
      <c r="W36" s="9">
        <v>0</v>
      </c>
      <c r="X36" s="9">
        <v>1.010101010101</v>
      </c>
      <c r="Y36" s="9">
        <v>61.616161616161001</v>
      </c>
      <c r="Z36" s="9">
        <v>20.202020202020002</v>
      </c>
      <c r="AA36" s="6">
        <f t="shared" si="13"/>
        <v>81.818181818181003</v>
      </c>
      <c r="AC36" s="6">
        <v>55</v>
      </c>
      <c r="AD36" s="8">
        <v>670.94545454545505</v>
      </c>
      <c r="AE36" s="8">
        <v>47.387847395804002</v>
      </c>
      <c r="AF36" s="6">
        <v>43.500000000999997</v>
      </c>
      <c r="AG36" s="9">
        <v>1.7241379310339999</v>
      </c>
      <c r="AH36" s="9">
        <v>6.8965517241369998</v>
      </c>
      <c r="AI36" s="9">
        <v>65.517241379309993</v>
      </c>
      <c r="AJ36" s="9">
        <v>20.689655172413001</v>
      </c>
      <c r="AK36" s="6">
        <f t="shared" si="14"/>
        <v>86.206896551722991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6">
        <f>(I36-I32)/J36</f>
        <v>0.31387315816412448</v>
      </c>
      <c r="J37" s="8"/>
      <c r="K37" s="6"/>
      <c r="L37" s="9"/>
      <c r="M37" s="38" t="s">
        <v>34</v>
      </c>
      <c r="N37" s="9"/>
      <c r="O37" s="41">
        <f>O36-O32</f>
        <v>7.9010301692419986</v>
      </c>
      <c r="P37" s="6"/>
      <c r="S37" s="43" t="s">
        <v>23</v>
      </c>
      <c r="T37" s="30">
        <f>(T36-T32)/U36</f>
        <v>0.12535548633678251</v>
      </c>
      <c r="X37" s="38" t="s">
        <v>34</v>
      </c>
      <c r="Y37" s="57">
        <f>Y36-Y32</f>
        <v>-14.190289996742003</v>
      </c>
      <c r="Z37" s="58">
        <f>Z36-Z32</f>
        <v>-3.9915281850759996</v>
      </c>
      <c r="AC37" s="43" t="s">
        <v>23</v>
      </c>
      <c r="AD37" s="30">
        <f>(AD36-AD32)/AE36</f>
        <v>0.26413698458040485</v>
      </c>
      <c r="AH37" s="38" t="s">
        <v>34</v>
      </c>
      <c r="AI37" s="9"/>
      <c r="AJ37" s="41">
        <f>AJ36-AJ32</f>
        <v>0.28149190710700012</v>
      </c>
      <c r="AK37" s="6"/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27</v>
      </c>
      <c r="F39" s="4" t="s">
        <v>29</v>
      </c>
      <c r="G39" s="4" t="s">
        <v>15</v>
      </c>
      <c r="H39" s="6">
        <v>45</v>
      </c>
      <c r="I39" s="8">
        <v>709.84444444444398</v>
      </c>
      <c r="J39" s="8">
        <v>34.074754421549002</v>
      </c>
      <c r="K39" s="6">
        <v>53.000000000999997</v>
      </c>
      <c r="L39" s="9">
        <v>0</v>
      </c>
      <c r="M39" s="9">
        <v>2.1739130434780001</v>
      </c>
      <c r="N39" s="9">
        <v>80.434782608695002</v>
      </c>
      <c r="O39" s="9">
        <v>15.217391304347</v>
      </c>
      <c r="P39" s="6">
        <f>N39+O39</f>
        <v>95.652173913042006</v>
      </c>
      <c r="S39" s="6">
        <v>16</v>
      </c>
      <c r="T39" s="9">
        <v>726.8125</v>
      </c>
      <c r="U39" s="9">
        <v>27.449878566822999</v>
      </c>
      <c r="V39" s="9" t="s">
        <v>46</v>
      </c>
      <c r="W39" s="9">
        <v>0</v>
      </c>
      <c r="X39" s="9">
        <v>0</v>
      </c>
      <c r="Y39" s="9">
        <v>75</v>
      </c>
      <c r="Z39" s="9">
        <v>25</v>
      </c>
      <c r="AA39" s="6">
        <f>Y39+Z39</f>
        <v>100</v>
      </c>
      <c r="AC39" s="6">
        <v>19</v>
      </c>
      <c r="AD39" s="8">
        <v>682.47368421052602</v>
      </c>
      <c r="AE39" s="8">
        <v>41.16817597915</v>
      </c>
      <c r="AF39" s="6" t="s">
        <v>46</v>
      </c>
      <c r="AG39" s="9">
        <v>0</v>
      </c>
      <c r="AH39" s="9">
        <v>14.285714285714</v>
      </c>
      <c r="AI39" s="9">
        <v>71.428571428571004</v>
      </c>
      <c r="AJ39" s="9">
        <v>4.7619047619039998</v>
      </c>
      <c r="AK39" s="6">
        <f>AI39+AJ39</f>
        <v>76.19047619047501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27</v>
      </c>
      <c r="F40" s="4" t="s">
        <v>29</v>
      </c>
      <c r="G40" s="4" t="s">
        <v>15</v>
      </c>
      <c r="H40" s="6">
        <v>53</v>
      </c>
      <c r="I40" s="8">
        <v>695.22641509434004</v>
      </c>
      <c r="J40" s="8">
        <v>35.802686571644998</v>
      </c>
      <c r="K40" s="6">
        <v>41.500000000999997</v>
      </c>
      <c r="L40" s="9">
        <v>1.8518518518510001</v>
      </c>
      <c r="M40" s="9">
        <v>5.5555555555550002</v>
      </c>
      <c r="N40" s="9">
        <v>87.037037037036995</v>
      </c>
      <c r="O40" s="9">
        <v>3.7037037037029998</v>
      </c>
      <c r="P40" s="6">
        <f t="shared" ref="P40:P43" si="15">N40+O40</f>
        <v>90.740740740739994</v>
      </c>
      <c r="S40" s="6">
        <v>27</v>
      </c>
      <c r="T40" s="9">
        <v>718.22222222222194</v>
      </c>
      <c r="U40" s="9">
        <v>23.918665600375</v>
      </c>
      <c r="V40" s="9">
        <v>60.000000000999997</v>
      </c>
      <c r="W40" s="9">
        <v>0</v>
      </c>
      <c r="X40" s="9">
        <v>0</v>
      </c>
      <c r="Y40" s="9">
        <v>81.481481481480998</v>
      </c>
      <c r="Z40" s="9">
        <v>18.518518518518</v>
      </c>
      <c r="AA40" s="6">
        <f t="shared" ref="AA40:AA43" si="16">Y40+Z40</f>
        <v>99.999999999999005</v>
      </c>
      <c r="AC40" s="6">
        <v>28</v>
      </c>
      <c r="AD40" s="8">
        <v>683.57142857142901</v>
      </c>
      <c r="AE40" s="8">
        <v>44.990063570813</v>
      </c>
      <c r="AF40" s="6">
        <v>43.000000000999997</v>
      </c>
      <c r="AG40" s="9">
        <v>0</v>
      </c>
      <c r="AH40" s="9">
        <v>24.137931034482001</v>
      </c>
      <c r="AI40" s="9">
        <v>65.517241379309993</v>
      </c>
      <c r="AJ40" s="9">
        <v>6.8965517241369998</v>
      </c>
      <c r="AK40" s="6">
        <f t="shared" ref="AK40:AK43" si="17">AI40+AJ40</f>
        <v>72.413793103446991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27</v>
      </c>
      <c r="F41" s="4" t="s">
        <v>29</v>
      </c>
      <c r="G41" s="4" t="s">
        <v>15</v>
      </c>
      <c r="H41" s="6">
        <v>76</v>
      </c>
      <c r="I41" s="8">
        <v>694.67105263157896</v>
      </c>
      <c r="J41" s="8">
        <v>40.722602457077002</v>
      </c>
      <c r="K41" s="6">
        <v>48.500000000999997</v>
      </c>
      <c r="L41" s="9">
        <v>2.5974025974020001</v>
      </c>
      <c r="M41" s="9">
        <v>6.4935064935059996</v>
      </c>
      <c r="N41" s="9">
        <v>83.116883116883002</v>
      </c>
      <c r="O41" s="9">
        <v>6.4935064935059996</v>
      </c>
      <c r="P41" s="6">
        <f t="shared" si="15"/>
        <v>89.610389610389007</v>
      </c>
      <c r="S41" s="6">
        <v>42</v>
      </c>
      <c r="T41" s="9">
        <v>717.95238095238096</v>
      </c>
      <c r="U41" s="9">
        <v>31.542423914276</v>
      </c>
      <c r="V41" s="9">
        <v>60.500000000999997</v>
      </c>
      <c r="W41" s="9">
        <v>0</v>
      </c>
      <c r="X41" s="9">
        <v>0</v>
      </c>
      <c r="Y41" s="9">
        <v>74.418604651161999</v>
      </c>
      <c r="Z41" s="9">
        <v>23.255813953488001</v>
      </c>
      <c r="AA41" s="6">
        <f t="shared" si="16"/>
        <v>97.67441860465</v>
      </c>
      <c r="AC41" s="6">
        <v>26</v>
      </c>
      <c r="AD41" s="8">
        <v>695.76923076923094</v>
      </c>
      <c r="AE41" s="8">
        <v>51.563015964784</v>
      </c>
      <c r="AF41" s="6">
        <v>63.000000000999997</v>
      </c>
      <c r="AG41" s="9">
        <v>0</v>
      </c>
      <c r="AH41" s="9">
        <v>21.428571428571001</v>
      </c>
      <c r="AI41" s="9">
        <v>50</v>
      </c>
      <c r="AJ41" s="9">
        <v>21.428571428571001</v>
      </c>
      <c r="AK41" s="6">
        <f t="shared" si="17"/>
        <v>71.428571428571004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27</v>
      </c>
      <c r="F42" s="4" t="s">
        <v>29</v>
      </c>
      <c r="G42" s="4" t="s">
        <v>15</v>
      </c>
      <c r="H42" s="6">
        <v>81</v>
      </c>
      <c r="I42" s="8">
        <v>698.32098765432102</v>
      </c>
      <c r="J42" s="8">
        <v>35.275992955724</v>
      </c>
      <c r="K42" s="6">
        <v>40.500000000999997</v>
      </c>
      <c r="L42" s="9">
        <v>0</v>
      </c>
      <c r="M42" s="9">
        <v>9.7560975609750002</v>
      </c>
      <c r="N42" s="9">
        <v>79.268292682926003</v>
      </c>
      <c r="O42" s="9">
        <v>9.7560975609750002</v>
      </c>
      <c r="P42" s="6">
        <f t="shared" si="15"/>
        <v>89.024390243900996</v>
      </c>
      <c r="S42" s="6">
        <v>48</v>
      </c>
      <c r="T42" s="9">
        <v>711.10416666666697</v>
      </c>
      <c r="U42" s="9">
        <v>32.172566338772</v>
      </c>
      <c r="V42" s="9">
        <v>54.000000000999997</v>
      </c>
      <c r="W42" s="9">
        <v>0</v>
      </c>
      <c r="X42" s="9">
        <v>4.1666666666659999</v>
      </c>
      <c r="Y42" s="9">
        <v>79.166666666666003</v>
      </c>
      <c r="Z42" s="9">
        <v>16.666666666666</v>
      </c>
      <c r="AA42" s="6">
        <f t="shared" si="16"/>
        <v>95.833333333332007</v>
      </c>
      <c r="AC42" s="6">
        <v>43</v>
      </c>
      <c r="AD42" s="8">
        <v>678.25581395348797</v>
      </c>
      <c r="AE42" s="8">
        <v>56.921873368451998</v>
      </c>
      <c r="AF42" s="6">
        <v>45.500000000999997</v>
      </c>
      <c r="AG42" s="9">
        <v>9.0909090909089993</v>
      </c>
      <c r="AH42" s="9">
        <v>9.0909090909089993</v>
      </c>
      <c r="AI42" s="9">
        <v>75</v>
      </c>
      <c r="AJ42" s="9">
        <v>4.5454545454539996</v>
      </c>
      <c r="AK42" s="6">
        <f t="shared" si="17"/>
        <v>79.545454545453993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27</v>
      </c>
      <c r="F43" s="4" t="s">
        <v>29</v>
      </c>
      <c r="G43" s="4" t="s">
        <v>15</v>
      </c>
      <c r="H43" s="6">
        <v>83</v>
      </c>
      <c r="I43" s="8">
        <v>703.85542168674704</v>
      </c>
      <c r="J43" s="8">
        <v>36.375123008800003</v>
      </c>
      <c r="K43" s="6">
        <v>46.000000000999997</v>
      </c>
      <c r="L43" s="9">
        <v>0</v>
      </c>
      <c r="M43" s="9">
        <v>8.4337349397590007</v>
      </c>
      <c r="N43" s="9">
        <v>79.518072289155995</v>
      </c>
      <c r="O43" s="9">
        <v>12.048192771084</v>
      </c>
      <c r="P43" s="6">
        <f t="shared" si="15"/>
        <v>91.566265060239999</v>
      </c>
      <c r="S43" s="6">
        <v>53</v>
      </c>
      <c r="T43" s="9">
        <v>703.41509433962301</v>
      </c>
      <c r="U43" s="9">
        <v>27.796951937399999</v>
      </c>
      <c r="V43" s="9">
        <v>50.000000000999997</v>
      </c>
      <c r="W43" s="9">
        <v>0</v>
      </c>
      <c r="X43" s="9">
        <v>0</v>
      </c>
      <c r="Y43" s="9">
        <v>92.592592592591998</v>
      </c>
      <c r="Z43" s="9">
        <v>5.5555555555550002</v>
      </c>
      <c r="AA43" s="6">
        <f t="shared" si="16"/>
        <v>98.148148148147001</v>
      </c>
      <c r="AC43" s="6">
        <v>41</v>
      </c>
      <c r="AD43" s="8">
        <v>690.65853658536605</v>
      </c>
      <c r="AE43" s="8">
        <v>53.982686926503</v>
      </c>
      <c r="AF43" s="6">
        <v>35.500000000999997</v>
      </c>
      <c r="AG43" s="9">
        <v>2.1739130434780001</v>
      </c>
      <c r="AH43" s="9">
        <v>19.565217391304</v>
      </c>
      <c r="AI43" s="9">
        <v>54.347826086955997</v>
      </c>
      <c r="AJ43" s="9">
        <v>13.043478260869</v>
      </c>
      <c r="AK43" s="6">
        <f t="shared" si="17"/>
        <v>67.391304347824999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-0.16464611696977788</v>
      </c>
      <c r="J44" s="8"/>
      <c r="K44" s="6"/>
      <c r="L44" s="9"/>
      <c r="M44" s="38" t="s">
        <v>34</v>
      </c>
      <c r="N44" s="9"/>
      <c r="O44" s="41">
        <f>O43-O39</f>
        <v>-3.1691985332629997</v>
      </c>
      <c r="P44" s="6"/>
      <c r="S44" s="43" t="s">
        <v>23</v>
      </c>
      <c r="T44" s="37">
        <f>(T43-T39)/U43</f>
        <v>-0.84172558606673897</v>
      </c>
      <c r="X44" s="38" t="s">
        <v>34</v>
      </c>
      <c r="Z44" s="57">
        <f>Z43-Z39</f>
        <v>-19.444444444445001</v>
      </c>
      <c r="AC44" s="43" t="s">
        <v>23</v>
      </c>
      <c r="AD44" s="30">
        <f>(AD43-AD39)/AE43</f>
        <v>0.15161995152230279</v>
      </c>
      <c r="AH44" s="38" t="s">
        <v>34</v>
      </c>
      <c r="AI44" s="9"/>
      <c r="AJ44" s="41">
        <f>AJ43-AJ39</f>
        <v>8.2815734989649989</v>
      </c>
      <c r="AK44" s="6"/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27</v>
      </c>
      <c r="F47" s="4" t="s">
        <v>29</v>
      </c>
      <c r="G47" s="4" t="s">
        <v>15</v>
      </c>
      <c r="H47" s="6">
        <v>90</v>
      </c>
      <c r="I47" s="8">
        <v>538.5</v>
      </c>
      <c r="J47" s="8">
        <v>49.316963829378999</v>
      </c>
      <c r="K47" s="6">
        <v>47.000000000999997</v>
      </c>
      <c r="L47" s="9">
        <v>0</v>
      </c>
      <c r="M47" s="9">
        <v>17.777777777777001</v>
      </c>
      <c r="N47" s="9">
        <v>62.222222222222001</v>
      </c>
      <c r="O47" s="9">
        <v>20</v>
      </c>
      <c r="P47" s="6">
        <f>N47+O47</f>
        <v>82.222222222222001</v>
      </c>
      <c r="S47" s="6">
        <v>37</v>
      </c>
      <c r="T47" s="9">
        <v>557.83783783783804</v>
      </c>
      <c r="U47" s="9">
        <v>40.933898960202001</v>
      </c>
      <c r="V47" s="9">
        <v>72.000000001000004</v>
      </c>
      <c r="W47" s="9">
        <v>0</v>
      </c>
      <c r="X47" s="9">
        <v>5.4054054054050003</v>
      </c>
      <c r="Y47" s="9">
        <v>62.162162162161998</v>
      </c>
      <c r="Z47" s="9">
        <v>32.432432432432002</v>
      </c>
      <c r="AA47" s="6">
        <f>Y47+Z47</f>
        <v>94.594594594594</v>
      </c>
      <c r="AC47" s="6">
        <v>36</v>
      </c>
      <c r="AD47" s="8">
        <v>514.91666666666697</v>
      </c>
      <c r="AE47" s="8">
        <v>42.495293857084</v>
      </c>
      <c r="AF47" s="6">
        <v>63.000000000999997</v>
      </c>
      <c r="AG47" s="9">
        <v>0</v>
      </c>
      <c r="AH47" s="9">
        <v>25</v>
      </c>
      <c r="AI47" s="9">
        <v>69.444444444444002</v>
      </c>
      <c r="AJ47" s="9">
        <v>5.5555555555550002</v>
      </c>
      <c r="AK47" s="6">
        <f>AI47+AJ47</f>
        <v>74.999999999999005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27</v>
      </c>
      <c r="F48" s="4" t="s">
        <v>29</v>
      </c>
      <c r="G48" s="4" t="s">
        <v>15</v>
      </c>
      <c r="H48" s="6">
        <v>85</v>
      </c>
      <c r="I48" s="8">
        <v>547.87058823529401</v>
      </c>
      <c r="J48" s="8">
        <v>47.944359675042001</v>
      </c>
      <c r="K48" s="6">
        <v>63.000000000999997</v>
      </c>
      <c r="L48" s="9">
        <v>0</v>
      </c>
      <c r="M48" s="9">
        <v>10.588235294117</v>
      </c>
      <c r="N48" s="9">
        <v>62.352941176469997</v>
      </c>
      <c r="O48" s="9">
        <v>27.058823529411001</v>
      </c>
      <c r="P48" s="6">
        <f t="shared" ref="P48:P51" si="18">N48+O48</f>
        <v>89.411764705880998</v>
      </c>
      <c r="S48" s="6">
        <v>43</v>
      </c>
      <c r="T48" s="9">
        <v>552.25581395348797</v>
      </c>
      <c r="U48" s="9">
        <v>51.64397029445</v>
      </c>
      <c r="V48" s="9">
        <v>72.000000001000004</v>
      </c>
      <c r="W48" s="9">
        <v>0</v>
      </c>
      <c r="X48" s="9">
        <v>11.627906976744001</v>
      </c>
      <c r="Y48" s="9">
        <v>46.511627906976003</v>
      </c>
      <c r="Z48" s="9">
        <v>41.860465116279002</v>
      </c>
      <c r="AA48" s="6">
        <f t="shared" ref="AA48:AA51" si="19">Y48+Z48</f>
        <v>88.372093023255005</v>
      </c>
      <c r="AC48" s="6">
        <v>37</v>
      </c>
      <c r="AD48" s="8">
        <v>513.756756756757</v>
      </c>
      <c r="AE48" s="8">
        <v>38.922576571534002</v>
      </c>
      <c r="AF48" s="6">
        <v>55.000000000999997</v>
      </c>
      <c r="AG48" s="9">
        <v>0</v>
      </c>
      <c r="AH48" s="9">
        <v>18.918918918917999</v>
      </c>
      <c r="AI48" s="9">
        <v>72.972972972972997</v>
      </c>
      <c r="AJ48" s="9">
        <v>8.1081081081080004</v>
      </c>
      <c r="AK48" s="6">
        <f t="shared" ref="AK48:AK51" si="20">AI48+AJ48</f>
        <v>81.081081081080995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27</v>
      </c>
      <c r="F49" s="4" t="s">
        <v>29</v>
      </c>
      <c r="G49" s="4" t="s">
        <v>15</v>
      </c>
      <c r="H49" s="6">
        <v>92</v>
      </c>
      <c r="I49" s="8">
        <v>557.11956521739103</v>
      </c>
      <c r="J49" s="8">
        <v>54.155827746695003</v>
      </c>
      <c r="K49" s="6">
        <v>49.000000000999997</v>
      </c>
      <c r="L49" s="9">
        <v>0</v>
      </c>
      <c r="M49" s="9">
        <v>9.7826086956519998</v>
      </c>
      <c r="N49" s="9">
        <v>60.869565217390999</v>
      </c>
      <c r="O49" s="9">
        <v>29.347826086956001</v>
      </c>
      <c r="P49" s="6">
        <f t="shared" si="18"/>
        <v>90.217391304347004</v>
      </c>
      <c r="S49" s="6">
        <v>61</v>
      </c>
      <c r="T49" s="9">
        <v>541.06557377049205</v>
      </c>
      <c r="U49" s="9">
        <v>47.512408502923002</v>
      </c>
      <c r="V49" s="9">
        <v>49.000000000999997</v>
      </c>
      <c r="W49" s="9">
        <v>0</v>
      </c>
      <c r="X49" s="9">
        <v>8.1967213114750006</v>
      </c>
      <c r="Y49" s="9">
        <v>68.852459016392999</v>
      </c>
      <c r="Z49" s="9">
        <v>22.950819672131001</v>
      </c>
      <c r="AA49" s="6">
        <f t="shared" si="19"/>
        <v>91.803278688524003</v>
      </c>
      <c r="AC49" s="6">
        <v>47</v>
      </c>
      <c r="AD49" s="8">
        <v>512.10638297872299</v>
      </c>
      <c r="AE49" s="8">
        <v>42.429088690042001</v>
      </c>
      <c r="AF49" s="6">
        <v>44.000000000999997</v>
      </c>
      <c r="AG49" s="9">
        <v>0</v>
      </c>
      <c r="AH49" s="9">
        <v>25.531914893617</v>
      </c>
      <c r="AI49" s="9">
        <v>63.829787234042001</v>
      </c>
      <c r="AJ49" s="9">
        <v>10.638297872340001</v>
      </c>
      <c r="AK49" s="6">
        <f t="shared" si="20"/>
        <v>74.468085106382006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27</v>
      </c>
      <c r="F50" s="4" t="s">
        <v>29</v>
      </c>
      <c r="G50" s="4" t="s">
        <v>15</v>
      </c>
      <c r="H50" s="6">
        <v>161</v>
      </c>
      <c r="I50" s="8">
        <v>529.82608695652198</v>
      </c>
      <c r="J50" s="8">
        <v>50.373922472022997</v>
      </c>
      <c r="K50" s="6">
        <v>47.000000000999997</v>
      </c>
      <c r="L50" s="9">
        <v>0.62111801242200004</v>
      </c>
      <c r="M50" s="9">
        <v>16.149068322981002</v>
      </c>
      <c r="N50" s="9">
        <v>68.322981366459004</v>
      </c>
      <c r="O50" s="9">
        <v>14.906832298136001</v>
      </c>
      <c r="P50" s="6">
        <f t="shared" si="18"/>
        <v>83.229813664595</v>
      </c>
      <c r="S50" s="6">
        <v>65</v>
      </c>
      <c r="T50" s="9">
        <v>541.4</v>
      </c>
      <c r="U50" s="9">
        <v>37.735013581552998</v>
      </c>
      <c r="V50" s="9">
        <v>63.500000000999997</v>
      </c>
      <c r="W50" s="9">
        <v>0</v>
      </c>
      <c r="X50" s="9">
        <v>1.5384615384610001</v>
      </c>
      <c r="Y50" s="9">
        <v>72.307692307691994</v>
      </c>
      <c r="Z50" s="9">
        <v>26.153846153846001</v>
      </c>
      <c r="AA50" s="6">
        <f t="shared" si="19"/>
        <v>98.461538461537998</v>
      </c>
      <c r="AC50" s="6">
        <v>66</v>
      </c>
      <c r="AD50" s="8">
        <v>519.81818181818198</v>
      </c>
      <c r="AE50" s="8">
        <v>42.663588904144</v>
      </c>
      <c r="AF50" s="6">
        <v>67.000000001000004</v>
      </c>
      <c r="AG50" s="9">
        <v>0</v>
      </c>
      <c r="AH50" s="9">
        <v>14.925373134328</v>
      </c>
      <c r="AI50" s="9">
        <v>65.671641791043996</v>
      </c>
      <c r="AJ50" s="9">
        <v>17.910447761194</v>
      </c>
      <c r="AK50" s="6">
        <f t="shared" si="20"/>
        <v>83.582089552237989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27</v>
      </c>
      <c r="F51" s="4" t="s">
        <v>29</v>
      </c>
      <c r="G51" s="4" t="s">
        <v>15</v>
      </c>
      <c r="H51" s="6">
        <v>182</v>
      </c>
      <c r="I51" s="8">
        <v>526.06043956044005</v>
      </c>
      <c r="J51" s="8">
        <v>52.291064656397999</v>
      </c>
      <c r="K51" s="6">
        <v>54.000000000999997</v>
      </c>
      <c r="L51" s="9">
        <v>0.54347826086899997</v>
      </c>
      <c r="M51" s="9">
        <v>20.108695652173001</v>
      </c>
      <c r="N51" s="9">
        <v>63.586956521738998</v>
      </c>
      <c r="O51" s="9">
        <v>14.673913043478001</v>
      </c>
      <c r="P51" s="6">
        <f t="shared" si="18"/>
        <v>78.260869565216993</v>
      </c>
      <c r="S51" s="6">
        <v>76</v>
      </c>
      <c r="T51" s="9">
        <v>533.46052631578902</v>
      </c>
      <c r="U51" s="9">
        <v>43.142999676107003</v>
      </c>
      <c r="V51" s="9">
        <v>63.000000000999997</v>
      </c>
      <c r="W51" s="9">
        <v>0</v>
      </c>
      <c r="X51" s="9">
        <v>9.2105263157890001</v>
      </c>
      <c r="Y51" s="9">
        <v>72.368421052631007</v>
      </c>
      <c r="Z51" s="9">
        <v>18.421052631578</v>
      </c>
      <c r="AA51" s="6">
        <f t="shared" si="19"/>
        <v>90.789473684209014</v>
      </c>
      <c r="AC51" s="6">
        <v>69</v>
      </c>
      <c r="AD51" s="8">
        <v>516.43478260869597</v>
      </c>
      <c r="AE51" s="8">
        <v>50.854891100552997</v>
      </c>
      <c r="AF51" s="6">
        <v>61.000000000999997</v>
      </c>
      <c r="AG51" s="9">
        <v>4.2857142857139996</v>
      </c>
      <c r="AH51" s="9">
        <v>17.142857142857</v>
      </c>
      <c r="AI51" s="9">
        <v>64.285714285713993</v>
      </c>
      <c r="AJ51" s="9">
        <v>12.857142857142</v>
      </c>
      <c r="AK51" s="6">
        <f t="shared" si="20"/>
        <v>77.142857142855988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-0.23789074713432767</v>
      </c>
      <c r="J52" s="8"/>
      <c r="K52" s="6"/>
      <c r="L52" s="9"/>
      <c r="M52" s="38" t="s">
        <v>34</v>
      </c>
      <c r="N52" s="9"/>
      <c r="O52" s="41">
        <f>O51-O47</f>
        <v>-5.3260869565219995</v>
      </c>
      <c r="P52" s="6"/>
      <c r="S52" s="43" t="s">
        <v>23</v>
      </c>
      <c r="T52" s="37">
        <f>(T51-T47)/U51</f>
        <v>-0.56503515529888837</v>
      </c>
      <c r="X52" s="38" t="s">
        <v>34</v>
      </c>
      <c r="Z52" s="57">
        <f>Z51-Z47</f>
        <v>-14.011379800854002</v>
      </c>
      <c r="AC52" s="43" t="s">
        <v>23</v>
      </c>
      <c r="AD52" s="30">
        <f>(AD51-AD47)/AE51</f>
        <v>2.9851916092540617E-2</v>
      </c>
      <c r="AH52" s="38" t="s">
        <v>34</v>
      </c>
      <c r="AI52" s="9"/>
      <c r="AJ52" s="41">
        <f>AJ51-AJ47</f>
        <v>7.3015873015869994</v>
      </c>
      <c r="AK52" s="6"/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27</v>
      </c>
      <c r="F54" s="4" t="s">
        <v>29</v>
      </c>
      <c r="G54" s="4" t="s">
        <v>15</v>
      </c>
      <c r="H54" s="6">
        <v>72</v>
      </c>
      <c r="I54" s="8">
        <v>589.90277777777806</v>
      </c>
      <c r="J54" s="8">
        <v>50.472739741011999</v>
      </c>
      <c r="K54" s="6">
        <v>37.000000000999997</v>
      </c>
      <c r="L54" s="9">
        <v>0</v>
      </c>
      <c r="M54" s="9">
        <v>25</v>
      </c>
      <c r="N54" s="9">
        <v>56.944444444444002</v>
      </c>
      <c r="O54" s="9">
        <v>18.055555555554999</v>
      </c>
      <c r="P54" s="6">
        <f>N54+O54</f>
        <v>74.999999999999005</v>
      </c>
      <c r="S54" s="6">
        <v>61</v>
      </c>
      <c r="T54" s="9">
        <v>591.29508196721304</v>
      </c>
      <c r="U54" s="9">
        <v>45.728672355644001</v>
      </c>
      <c r="V54" s="9">
        <v>55.000000000999997</v>
      </c>
      <c r="W54" s="9">
        <v>0</v>
      </c>
      <c r="X54" s="9">
        <v>6.4516129032249996</v>
      </c>
      <c r="Y54" s="9">
        <v>66.129032258064001</v>
      </c>
      <c r="Z54" s="9">
        <v>25.806451612903</v>
      </c>
      <c r="AA54" s="6">
        <f>Y54+Z54</f>
        <v>91.935483870967005</v>
      </c>
      <c r="AC54" s="6">
        <v>49</v>
      </c>
      <c r="AD54" s="8">
        <v>561.12244897959204</v>
      </c>
      <c r="AE54" s="8">
        <v>53.258658393518999</v>
      </c>
      <c r="AF54" s="6">
        <v>41.000000000999997</v>
      </c>
      <c r="AG54" s="9">
        <v>2.0408163265299999</v>
      </c>
      <c r="AH54" s="9">
        <v>30.612244897958998</v>
      </c>
      <c r="AI54" s="9">
        <v>55.102040816326003</v>
      </c>
      <c r="AJ54" s="9">
        <v>12.244897959183</v>
      </c>
      <c r="AK54" s="6">
        <f>AI54+AJ54</f>
        <v>67.346938775509003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27</v>
      </c>
      <c r="F55" s="4" t="s">
        <v>29</v>
      </c>
      <c r="G55" s="4" t="s">
        <v>15</v>
      </c>
      <c r="H55" s="6">
        <v>78</v>
      </c>
      <c r="I55" s="8">
        <v>593.62820512820497</v>
      </c>
      <c r="J55" s="8">
        <v>57.603686068555</v>
      </c>
      <c r="K55" s="6">
        <v>43.500000000999997</v>
      </c>
      <c r="L55" s="9">
        <v>0</v>
      </c>
      <c r="M55" s="9">
        <v>21.794871794871</v>
      </c>
      <c r="N55" s="9">
        <v>55.128205128205003</v>
      </c>
      <c r="O55" s="9">
        <v>23.076923076922998</v>
      </c>
      <c r="P55" s="6">
        <f t="shared" ref="P55:P58" si="21">N55+O55</f>
        <v>78.205128205128005</v>
      </c>
      <c r="S55" s="6">
        <v>80</v>
      </c>
      <c r="T55" s="9">
        <v>601.79999999999995</v>
      </c>
      <c r="U55" s="9">
        <v>46.257233440507001</v>
      </c>
      <c r="V55" s="9">
        <v>58.000000000999997</v>
      </c>
      <c r="W55" s="9">
        <v>0</v>
      </c>
      <c r="X55" s="9">
        <v>3.75</v>
      </c>
      <c r="Y55" s="9">
        <v>67.5</v>
      </c>
      <c r="Z55" s="9">
        <v>28.75</v>
      </c>
      <c r="AA55" s="6">
        <f t="shared" ref="AA55:AA58" si="22">Y55+Z55</f>
        <v>96.25</v>
      </c>
      <c r="AC55" s="6">
        <v>64</v>
      </c>
      <c r="AD55" s="8">
        <v>571.234375</v>
      </c>
      <c r="AE55" s="8">
        <v>69.261121320602996</v>
      </c>
      <c r="AF55" s="6">
        <v>50.000000000999997</v>
      </c>
      <c r="AG55" s="9">
        <v>1.5625</v>
      </c>
      <c r="AH55" s="9">
        <v>26.5625</v>
      </c>
      <c r="AI55" s="9">
        <v>51.5625</v>
      </c>
      <c r="AJ55" s="9">
        <v>20.3125</v>
      </c>
      <c r="AK55" s="6">
        <f t="shared" ref="AK55:AK58" si="23">AI55+AJ55</f>
        <v>71.875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27</v>
      </c>
      <c r="F56" s="4" t="s">
        <v>29</v>
      </c>
      <c r="G56" s="4" t="s">
        <v>15</v>
      </c>
      <c r="H56" s="6">
        <v>90</v>
      </c>
      <c r="I56" s="8">
        <v>599.88888888888903</v>
      </c>
      <c r="J56" s="8">
        <v>54.230147186967002</v>
      </c>
      <c r="K56" s="6">
        <v>47.000000000999997</v>
      </c>
      <c r="L56" s="9">
        <v>0</v>
      </c>
      <c r="M56" s="9">
        <v>15.555555555554999</v>
      </c>
      <c r="N56" s="9">
        <v>64.444444444444002</v>
      </c>
      <c r="O56" s="9">
        <v>20</v>
      </c>
      <c r="P56" s="6">
        <f t="shared" si="21"/>
        <v>84.444444444444002</v>
      </c>
      <c r="S56" s="6">
        <v>79</v>
      </c>
      <c r="T56" s="9">
        <v>604.79746835442995</v>
      </c>
      <c r="U56" s="9">
        <v>54.512614335708001</v>
      </c>
      <c r="V56" s="9">
        <v>55.000000000999997</v>
      </c>
      <c r="W56" s="9">
        <v>0</v>
      </c>
      <c r="X56" s="9">
        <v>7.5949367088599997</v>
      </c>
      <c r="Y56" s="9">
        <v>58.227848101265003</v>
      </c>
      <c r="Z56" s="9">
        <v>34.177215189873003</v>
      </c>
      <c r="AA56" s="6">
        <f t="shared" si="22"/>
        <v>92.405063291138006</v>
      </c>
      <c r="AC56" s="6">
        <v>62</v>
      </c>
      <c r="AD56" s="8">
        <v>574.37096774193503</v>
      </c>
      <c r="AE56" s="8">
        <v>60.206539013894997</v>
      </c>
      <c r="AF56" s="6">
        <v>55.000000000999997</v>
      </c>
      <c r="AG56" s="9">
        <v>0</v>
      </c>
      <c r="AH56" s="9">
        <v>23.809523809523</v>
      </c>
      <c r="AI56" s="9">
        <v>50.793650793650002</v>
      </c>
      <c r="AJ56" s="9">
        <v>23.809523809523</v>
      </c>
      <c r="AK56" s="6">
        <f t="shared" si="23"/>
        <v>74.603174603173002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27</v>
      </c>
      <c r="F57" s="4" t="s">
        <v>29</v>
      </c>
      <c r="G57" s="4" t="s">
        <v>15</v>
      </c>
      <c r="H57" s="6">
        <v>113</v>
      </c>
      <c r="I57" s="8">
        <v>608.04424778761097</v>
      </c>
      <c r="J57" s="8">
        <v>56.553923285109001</v>
      </c>
      <c r="K57" s="6">
        <v>52.500000000999997</v>
      </c>
      <c r="L57" s="9">
        <v>0</v>
      </c>
      <c r="M57" s="9">
        <v>12.280701754386</v>
      </c>
      <c r="N57" s="9">
        <v>55.263157894735997</v>
      </c>
      <c r="O57" s="9">
        <v>31.578947368421002</v>
      </c>
      <c r="P57" s="6">
        <f t="shared" si="21"/>
        <v>86.842105263156995</v>
      </c>
      <c r="S57" s="6">
        <v>100</v>
      </c>
      <c r="T57" s="9">
        <v>597.05999999999995</v>
      </c>
      <c r="U57" s="9">
        <v>55.778751249100999</v>
      </c>
      <c r="V57" s="9">
        <v>50.500000000999997</v>
      </c>
      <c r="W57" s="9">
        <v>0.99009900989999999</v>
      </c>
      <c r="X57" s="9">
        <v>5.940594059405</v>
      </c>
      <c r="Y57" s="9">
        <v>66.336633663366001</v>
      </c>
      <c r="Z57" s="9">
        <v>25.742574257425002</v>
      </c>
      <c r="AA57" s="6">
        <f t="shared" si="22"/>
        <v>92.079207920791006</v>
      </c>
      <c r="AC57" s="6">
        <v>58</v>
      </c>
      <c r="AD57" s="8">
        <v>567.29310344827604</v>
      </c>
      <c r="AE57" s="8">
        <v>56.329858281903</v>
      </c>
      <c r="AF57" s="6">
        <v>56.000000000999997</v>
      </c>
      <c r="AG57" s="9">
        <v>0</v>
      </c>
      <c r="AH57" s="9">
        <v>25</v>
      </c>
      <c r="AI57" s="9">
        <v>58.333333333333002</v>
      </c>
      <c r="AJ57" s="9">
        <v>13.333333333333</v>
      </c>
      <c r="AK57" s="6">
        <f t="shared" si="23"/>
        <v>71.666666666666003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27</v>
      </c>
      <c r="F58" s="4" t="s">
        <v>29</v>
      </c>
      <c r="G58" s="4" t="s">
        <v>15</v>
      </c>
      <c r="H58" s="6">
        <v>150</v>
      </c>
      <c r="I58" s="8">
        <v>604.04</v>
      </c>
      <c r="J58" s="8">
        <v>48.828267750797998</v>
      </c>
      <c r="K58" s="6">
        <v>48.000000000999997</v>
      </c>
      <c r="L58" s="9">
        <v>0</v>
      </c>
      <c r="M58" s="9">
        <v>9.2715231788069996</v>
      </c>
      <c r="N58" s="9">
        <v>67.549668874171999</v>
      </c>
      <c r="O58" s="9">
        <v>22.51655629139</v>
      </c>
      <c r="P58" s="6">
        <f t="shared" si="21"/>
        <v>90.066225165562003</v>
      </c>
      <c r="S58" s="6">
        <v>98</v>
      </c>
      <c r="T58" s="9">
        <v>595.60204081632696</v>
      </c>
      <c r="U58" s="9">
        <v>59.887650792476002</v>
      </c>
      <c r="V58" s="9">
        <v>58.000000000999997</v>
      </c>
      <c r="W58" s="9">
        <v>0</v>
      </c>
      <c r="X58" s="9">
        <v>6.0606060606060002</v>
      </c>
      <c r="Y58" s="9">
        <v>66.666666666666003</v>
      </c>
      <c r="Z58" s="9">
        <v>26.262626262626</v>
      </c>
      <c r="AA58" s="6">
        <f t="shared" si="22"/>
        <v>92.929292929292004</v>
      </c>
      <c r="AC58" s="6">
        <v>55</v>
      </c>
      <c r="AD58" s="8">
        <v>575.29090909090905</v>
      </c>
      <c r="AE58" s="8">
        <v>55.342593845994003</v>
      </c>
      <c r="AF58" s="6">
        <v>50.500000000999997</v>
      </c>
      <c r="AG58" s="9">
        <v>0</v>
      </c>
      <c r="AH58" s="9">
        <v>24.137931034482001</v>
      </c>
      <c r="AI58" s="9">
        <v>51.724137931034001</v>
      </c>
      <c r="AJ58" s="9">
        <v>18.965517241379001</v>
      </c>
      <c r="AK58" s="6">
        <f t="shared" si="23"/>
        <v>70.689655172412998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0.28952946466119239</v>
      </c>
      <c r="J59" s="8"/>
      <c r="K59" s="6"/>
      <c r="L59" s="9"/>
      <c r="M59" s="38" t="s">
        <v>34</v>
      </c>
      <c r="N59" s="9"/>
      <c r="O59" s="41">
        <f>O58-O54</f>
        <v>4.4610007358350003</v>
      </c>
      <c r="P59" s="6"/>
      <c r="S59" s="43" t="s">
        <v>23</v>
      </c>
      <c r="T59" s="30">
        <f>(T58-T54)/U58</f>
        <v>7.1917311701514122E-2</v>
      </c>
      <c r="X59" s="38" t="s">
        <v>34</v>
      </c>
      <c r="Z59" s="58">
        <f>Z58-Z54</f>
        <v>0.4561746497229997</v>
      </c>
      <c r="AC59" s="43" t="s">
        <v>23</v>
      </c>
      <c r="AD59" s="30">
        <f>(AD58-AD54)/AE58</f>
        <v>0.25601366193179625</v>
      </c>
      <c r="AH59" s="38" t="s">
        <v>34</v>
      </c>
      <c r="AI59" s="9"/>
      <c r="AJ59" s="41">
        <f>AJ58-AJ54</f>
        <v>6.7206192821960009</v>
      </c>
      <c r="AK59" s="6"/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27</v>
      </c>
      <c r="F61" s="4" t="s">
        <v>29</v>
      </c>
      <c r="G61" s="4" t="s">
        <v>15</v>
      </c>
      <c r="H61" s="6">
        <v>45</v>
      </c>
      <c r="I61" s="8">
        <v>613.4</v>
      </c>
      <c r="J61" s="8">
        <v>54.666925350459003</v>
      </c>
      <c r="K61" s="6">
        <v>37.500000000999997</v>
      </c>
      <c r="L61" s="9">
        <v>0</v>
      </c>
      <c r="M61" s="9">
        <v>19.565217391304</v>
      </c>
      <c r="N61" s="9">
        <v>69.565217391304003</v>
      </c>
      <c r="O61" s="9">
        <v>8.6956521739130004</v>
      </c>
      <c r="P61" s="6">
        <f>N61+O61</f>
        <v>78.260869565217007</v>
      </c>
      <c r="S61" s="6">
        <v>16</v>
      </c>
      <c r="T61" s="9">
        <v>643.125</v>
      </c>
      <c r="U61" s="9">
        <v>46.794408497882003</v>
      </c>
      <c r="V61" s="9" t="s">
        <v>46</v>
      </c>
      <c r="W61" s="9">
        <v>0</v>
      </c>
      <c r="X61" s="9">
        <v>0</v>
      </c>
      <c r="Y61" s="9">
        <v>68.75</v>
      </c>
      <c r="Z61" s="9">
        <v>31.25</v>
      </c>
      <c r="AA61" s="6">
        <f>Y61+Z61</f>
        <v>100</v>
      </c>
      <c r="AC61" s="6">
        <v>19</v>
      </c>
      <c r="AD61" s="8">
        <v>595.15789473684197</v>
      </c>
      <c r="AE61" s="8">
        <v>60.937365984258001</v>
      </c>
      <c r="AF61" s="6" t="s">
        <v>46</v>
      </c>
      <c r="AG61" s="9">
        <v>0</v>
      </c>
      <c r="AH61" s="9">
        <v>23.809523809523</v>
      </c>
      <c r="AI61" s="9">
        <v>57.142857142856997</v>
      </c>
      <c r="AJ61" s="9">
        <v>9.5238095238089997</v>
      </c>
      <c r="AK61" s="6">
        <f>AI61+AJ61</f>
        <v>66.666666666666003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27</v>
      </c>
      <c r="F62" s="4" t="s">
        <v>29</v>
      </c>
      <c r="G62" s="4" t="s">
        <v>15</v>
      </c>
      <c r="H62" s="6">
        <v>53</v>
      </c>
      <c r="I62" s="8">
        <v>597.77358490565996</v>
      </c>
      <c r="J62" s="8">
        <v>45.862940254898</v>
      </c>
      <c r="K62" s="6">
        <v>41.500000000999997</v>
      </c>
      <c r="L62" s="9">
        <v>0</v>
      </c>
      <c r="M62" s="9">
        <v>22.222222222222001</v>
      </c>
      <c r="N62" s="9">
        <v>70.370370370369997</v>
      </c>
      <c r="O62" s="9">
        <v>5.5555555555550002</v>
      </c>
      <c r="P62" s="6">
        <f t="shared" ref="P62:P65" si="24">N62+O62</f>
        <v>75.925925925925</v>
      </c>
      <c r="S62" s="6">
        <v>27</v>
      </c>
      <c r="T62" s="9">
        <v>657.62962962963002</v>
      </c>
      <c r="U62" s="9">
        <v>70.059396859515005</v>
      </c>
      <c r="V62" s="9">
        <v>75.000000001000004</v>
      </c>
      <c r="W62" s="9">
        <v>0</v>
      </c>
      <c r="X62" s="9">
        <v>7.4074074074069998</v>
      </c>
      <c r="Y62" s="9">
        <v>55.555555555555003</v>
      </c>
      <c r="Z62" s="9">
        <v>37.037037037037003</v>
      </c>
      <c r="AA62" s="6">
        <f t="shared" ref="AA62:AA65" si="25">Y62+Z62</f>
        <v>92.592592592592013</v>
      </c>
      <c r="AC62" s="6">
        <v>29</v>
      </c>
      <c r="AD62" s="8">
        <v>587.96551724137896</v>
      </c>
      <c r="AE62" s="8">
        <v>70.953950236664994</v>
      </c>
      <c r="AF62" s="6">
        <v>58.000000000999997</v>
      </c>
      <c r="AG62" s="9">
        <v>0</v>
      </c>
      <c r="AH62" s="9">
        <v>41.379310344826997</v>
      </c>
      <c r="AI62" s="9">
        <v>48.275862068964997</v>
      </c>
      <c r="AJ62" s="9">
        <v>10.344827586206</v>
      </c>
      <c r="AK62" s="6">
        <f t="shared" ref="AK62:AK65" si="26">AI62+AJ62</f>
        <v>58.620689655170999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27</v>
      </c>
      <c r="F63" s="4" t="s">
        <v>29</v>
      </c>
      <c r="G63" s="4" t="s">
        <v>15</v>
      </c>
      <c r="H63" s="6">
        <v>77</v>
      </c>
      <c r="I63" s="8">
        <v>592.51948051948102</v>
      </c>
      <c r="J63" s="8">
        <v>66.610930506070005</v>
      </c>
      <c r="K63" s="6">
        <v>38.000000000999997</v>
      </c>
      <c r="L63" s="9">
        <v>3.8961038961029999</v>
      </c>
      <c r="M63" s="9">
        <v>25.974025974025999</v>
      </c>
      <c r="N63" s="9">
        <v>64.935064935064005</v>
      </c>
      <c r="O63" s="9">
        <v>5.1948051948050002</v>
      </c>
      <c r="P63" s="6">
        <f t="shared" si="24"/>
        <v>70.129870129869005</v>
      </c>
      <c r="S63" s="6">
        <v>42</v>
      </c>
      <c r="T63" s="9">
        <v>653.11904761904805</v>
      </c>
      <c r="U63" s="9">
        <v>59.686253833121</v>
      </c>
      <c r="V63" s="9">
        <v>71.500000001000004</v>
      </c>
      <c r="W63" s="9">
        <v>0</v>
      </c>
      <c r="X63" s="9">
        <v>2.3255813953479998</v>
      </c>
      <c r="Y63" s="9">
        <v>67.441860465115994</v>
      </c>
      <c r="Z63" s="9">
        <v>27.906976744186</v>
      </c>
      <c r="AA63" s="6">
        <f t="shared" si="25"/>
        <v>95.34883720930199</v>
      </c>
      <c r="AC63" s="6">
        <v>26</v>
      </c>
      <c r="AD63" s="8">
        <v>608.5</v>
      </c>
      <c r="AE63" s="8">
        <v>90.002333303086999</v>
      </c>
      <c r="AF63" s="6">
        <v>58.000000000999997</v>
      </c>
      <c r="AG63" s="9">
        <v>3.5714285714280001</v>
      </c>
      <c r="AH63" s="9">
        <v>17.857142857142001</v>
      </c>
      <c r="AI63" s="9">
        <v>57.142857142856997</v>
      </c>
      <c r="AJ63" s="9">
        <v>14.285714285714</v>
      </c>
      <c r="AK63" s="6">
        <f t="shared" si="26"/>
        <v>71.42857142857099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27</v>
      </c>
      <c r="F64" s="4" t="s">
        <v>29</v>
      </c>
      <c r="G64" s="4" t="s">
        <v>15</v>
      </c>
      <c r="H64" s="6">
        <v>81</v>
      </c>
      <c r="I64" s="8">
        <v>606.04938271604897</v>
      </c>
      <c r="J64" s="8">
        <v>62.081579642146004</v>
      </c>
      <c r="K64" s="6">
        <v>44.000000000999997</v>
      </c>
      <c r="L64" s="9">
        <v>2.439024390243</v>
      </c>
      <c r="M64" s="9">
        <v>19.512195121950999</v>
      </c>
      <c r="N64" s="9">
        <v>68.292682926829002</v>
      </c>
      <c r="O64" s="9">
        <v>8.536585365853</v>
      </c>
      <c r="P64" s="6">
        <f t="shared" si="24"/>
        <v>76.829268292682002</v>
      </c>
      <c r="S64" s="6">
        <v>48</v>
      </c>
      <c r="T64" s="9">
        <v>630.83333333333303</v>
      </c>
      <c r="U64" s="9">
        <v>56.858290936564003</v>
      </c>
      <c r="V64" s="9">
        <v>53.500000000999997</v>
      </c>
      <c r="W64" s="9">
        <v>0</v>
      </c>
      <c r="X64" s="9">
        <v>12.5</v>
      </c>
      <c r="Y64" s="9">
        <v>72.916666666666003</v>
      </c>
      <c r="Z64" s="9">
        <v>14.583333333333</v>
      </c>
      <c r="AA64" s="6">
        <f t="shared" si="25"/>
        <v>87.499999999999005</v>
      </c>
      <c r="AC64" s="6">
        <v>44</v>
      </c>
      <c r="AD64" s="8">
        <v>584.34090909090901</v>
      </c>
      <c r="AE64" s="8">
        <v>87.105641069513993</v>
      </c>
      <c r="AF64" s="6">
        <v>41.000000000999997</v>
      </c>
      <c r="AG64" s="9">
        <v>11.363636363635999</v>
      </c>
      <c r="AH64" s="9">
        <v>20.454545454544999</v>
      </c>
      <c r="AI64" s="9">
        <v>59.090909090909001</v>
      </c>
      <c r="AJ64" s="9">
        <v>9.0909090909089993</v>
      </c>
      <c r="AK64" s="6">
        <f t="shared" si="26"/>
        <v>68.181818181818002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27</v>
      </c>
      <c r="F65" s="4" t="s">
        <v>29</v>
      </c>
      <c r="G65" s="4" t="s">
        <v>15</v>
      </c>
      <c r="H65" s="6">
        <v>83</v>
      </c>
      <c r="I65" s="8">
        <v>612.66265060241005</v>
      </c>
      <c r="J65" s="8">
        <v>59.790340419860001</v>
      </c>
      <c r="K65" s="6">
        <v>46.000000000999997</v>
      </c>
      <c r="L65" s="9">
        <v>1.204819277108</v>
      </c>
      <c r="M65" s="9">
        <v>19.277108433734</v>
      </c>
      <c r="N65" s="9">
        <v>69.879518072289002</v>
      </c>
      <c r="O65" s="9">
        <v>9.638554216867</v>
      </c>
      <c r="P65" s="6">
        <f t="shared" si="24"/>
        <v>79.518072289156009</v>
      </c>
      <c r="S65" s="6">
        <v>53</v>
      </c>
      <c r="T65" s="9">
        <v>629.03773584905696</v>
      </c>
      <c r="U65" s="9">
        <v>52.360423348523</v>
      </c>
      <c r="V65" s="9">
        <v>44.000000000999997</v>
      </c>
      <c r="W65" s="9">
        <v>0</v>
      </c>
      <c r="X65" s="9">
        <v>14.814814814814</v>
      </c>
      <c r="Y65" s="9">
        <v>72.222222222222001</v>
      </c>
      <c r="Z65" s="9">
        <v>11.111111111111001</v>
      </c>
      <c r="AA65" s="6">
        <f t="shared" si="25"/>
        <v>83.333333333333002</v>
      </c>
      <c r="AC65" s="6">
        <v>41</v>
      </c>
      <c r="AD65" s="8">
        <v>583.51219512195098</v>
      </c>
      <c r="AE65" s="8">
        <v>66.234855609120004</v>
      </c>
      <c r="AF65" s="6">
        <v>34.500000000999997</v>
      </c>
      <c r="AG65" s="9">
        <v>2.1739130434780001</v>
      </c>
      <c r="AH65" s="9">
        <v>28.260869565217</v>
      </c>
      <c r="AI65" s="9">
        <v>58.695652173912997</v>
      </c>
      <c r="AJ65" s="9">
        <v>0</v>
      </c>
      <c r="AK65" s="6">
        <f t="shared" si="26"/>
        <v>58.695652173912997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-1.2332249530812259E-2</v>
      </c>
      <c r="J66" s="8"/>
      <c r="K66" s="6"/>
      <c r="L66" s="9"/>
      <c r="M66" s="38" t="s">
        <v>34</v>
      </c>
      <c r="N66" s="9"/>
      <c r="O66" s="41">
        <f>O65-O61</f>
        <v>0.9429020429539996</v>
      </c>
      <c r="P66" s="6"/>
      <c r="S66" s="43" t="s">
        <v>23</v>
      </c>
      <c r="T66" s="37">
        <f>(T65-T61)/U65</f>
        <v>-0.26904412245055731</v>
      </c>
      <c r="X66" s="38" t="s">
        <v>34</v>
      </c>
      <c r="Z66" s="57">
        <f>Z65-Z61</f>
        <v>-20.138888888888999</v>
      </c>
      <c r="AC66" s="43" t="s">
        <v>23</v>
      </c>
      <c r="AD66" s="30">
        <f>(AD65-AD61)/AE65</f>
        <v>-0.17582433762092278</v>
      </c>
      <c r="AH66" s="38" t="s">
        <v>34</v>
      </c>
      <c r="AI66" s="9"/>
      <c r="AJ66" s="41">
        <f>AJ65-AJ61</f>
        <v>-9.5238095238089997</v>
      </c>
      <c r="AK66" s="6"/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44" topLeftCell="A3"/>
      <selection activeCell="AK66" sqref="AK66"/>
      <selection pane="bottomLeft" activeCell="A3" sqref="A3"/>
    </sheetView>
  </sheetViews>
  <sheetFormatPr defaultRowHeight="13.2"/>
  <cols>
    <col min="5" max="5" width="13.44140625" bestFit="1" customWidth="1"/>
    <col min="7" max="7" width="11.21875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27</v>
      </c>
      <c r="F3" s="4" t="s">
        <v>30</v>
      </c>
      <c r="G3" s="4" t="s">
        <v>16</v>
      </c>
      <c r="H3" s="6">
        <v>554</v>
      </c>
      <c r="I3" s="8">
        <v>418.86462093862798</v>
      </c>
      <c r="J3" s="8">
        <v>79.224916699142995</v>
      </c>
      <c r="K3" s="6">
        <v>43.000000000999997</v>
      </c>
      <c r="L3" s="9">
        <v>40.250447227191003</v>
      </c>
      <c r="M3" s="9">
        <v>33.631484794275003</v>
      </c>
      <c r="N3" s="9">
        <v>22.182468694095999</v>
      </c>
      <c r="O3" s="9">
        <v>3.0411449016100001</v>
      </c>
      <c r="P3" s="6">
        <f>N3+O3</f>
        <v>25.223613595705999</v>
      </c>
      <c r="S3" s="6">
        <v>254</v>
      </c>
      <c r="T3" s="9">
        <v>392.05905511811</v>
      </c>
      <c r="U3" s="9">
        <v>89.166675969509001</v>
      </c>
      <c r="V3" s="9">
        <v>36.000000000999997</v>
      </c>
      <c r="W3" s="9">
        <v>42.471042471041997</v>
      </c>
      <c r="X3" s="9">
        <v>32.818532818531999</v>
      </c>
      <c r="Y3" s="9">
        <v>19.305019305019002</v>
      </c>
      <c r="Z3" s="9">
        <v>3.4749034749029999</v>
      </c>
      <c r="AA3" s="6">
        <f>Y3+Z3</f>
        <v>22.779922779922003</v>
      </c>
      <c r="AC3" s="6">
        <v>122</v>
      </c>
      <c r="AD3" s="8">
        <v>407.93442622950801</v>
      </c>
      <c r="AE3" s="8">
        <v>71.941520983390006</v>
      </c>
      <c r="AF3" s="6">
        <v>30.500000001</v>
      </c>
      <c r="AG3" s="9">
        <v>40</v>
      </c>
      <c r="AH3" s="9">
        <v>31.2</v>
      </c>
      <c r="AI3" s="9">
        <v>24</v>
      </c>
      <c r="AJ3" s="9">
        <v>2.4</v>
      </c>
      <c r="AK3" s="6">
        <f>AI3+AJ3</f>
        <v>26.4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27</v>
      </c>
      <c r="F4" s="4" t="s">
        <v>30</v>
      </c>
      <c r="G4" s="4" t="s">
        <v>16</v>
      </c>
      <c r="H4" s="6">
        <v>575</v>
      </c>
      <c r="I4" s="8">
        <v>409.49043478260899</v>
      </c>
      <c r="J4" s="8">
        <v>78.440813007521001</v>
      </c>
      <c r="K4" s="6">
        <v>39.000000000999997</v>
      </c>
      <c r="L4" s="9">
        <v>43.598615916954998</v>
      </c>
      <c r="M4" s="9">
        <v>35.813148788927002</v>
      </c>
      <c r="N4" s="9">
        <v>17.301038062282998</v>
      </c>
      <c r="O4" s="9">
        <v>2.7681660899649998</v>
      </c>
      <c r="P4" s="6">
        <f t="shared" ref="P4:P7" si="0">N4+O4</f>
        <v>20.069204152247998</v>
      </c>
      <c r="S4" s="6">
        <v>282</v>
      </c>
      <c r="T4" s="9">
        <v>391.29787234042601</v>
      </c>
      <c r="U4" s="9">
        <v>86.928141034085996</v>
      </c>
      <c r="V4" s="9">
        <v>37.000000000999997</v>
      </c>
      <c r="W4" s="9">
        <v>44.405594405594002</v>
      </c>
      <c r="X4" s="9">
        <v>34.965034965035002</v>
      </c>
      <c r="Y4" s="9">
        <v>14.335664335663999</v>
      </c>
      <c r="Z4" s="9">
        <v>4.8951048951039997</v>
      </c>
      <c r="AA4" s="6">
        <f t="shared" ref="AA4:AA7" si="1">Y4+Z4</f>
        <v>19.230769230767997</v>
      </c>
      <c r="AC4" s="6">
        <v>148</v>
      </c>
      <c r="AD4" s="8">
        <v>406.52027027026998</v>
      </c>
      <c r="AE4" s="8">
        <v>76.408450363826006</v>
      </c>
      <c r="AF4" s="6">
        <v>37.500000000999997</v>
      </c>
      <c r="AG4" s="9">
        <v>39.333333333333002</v>
      </c>
      <c r="AH4" s="9">
        <v>34</v>
      </c>
      <c r="AI4" s="9">
        <v>21.333333333333002</v>
      </c>
      <c r="AJ4" s="9">
        <v>4</v>
      </c>
      <c r="AK4" s="6">
        <f t="shared" ref="AK4:AK7" si="2">AI4+AJ4</f>
        <v>25.333333333333002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27</v>
      </c>
      <c r="F5" s="4" t="s">
        <v>30</v>
      </c>
      <c r="G5" s="4" t="s">
        <v>16</v>
      </c>
      <c r="H5" s="6">
        <v>584</v>
      </c>
      <c r="I5" s="8">
        <v>413.12328767123302</v>
      </c>
      <c r="J5" s="8">
        <v>82.967756278981994</v>
      </c>
      <c r="K5" s="6">
        <v>44.000000000999997</v>
      </c>
      <c r="L5" s="9">
        <v>42.105263157894001</v>
      </c>
      <c r="M5" s="9">
        <v>33.955857385399</v>
      </c>
      <c r="N5" s="9">
        <v>20.373514431238998</v>
      </c>
      <c r="O5" s="9">
        <v>2.716468590831</v>
      </c>
      <c r="P5" s="6">
        <f t="shared" si="0"/>
        <v>23.089983022069998</v>
      </c>
      <c r="S5" s="6">
        <v>307</v>
      </c>
      <c r="T5" s="9">
        <v>400.452768729642</v>
      </c>
      <c r="U5" s="9">
        <v>82.820580648231996</v>
      </c>
      <c r="V5" s="9">
        <v>42.000000000999997</v>
      </c>
      <c r="W5" s="9">
        <v>35.463258785942003</v>
      </c>
      <c r="X5" s="9">
        <v>37.699680511182002</v>
      </c>
      <c r="Y5" s="9">
        <v>21.725239616612999</v>
      </c>
      <c r="Z5" s="9">
        <v>3.1948881789130001</v>
      </c>
      <c r="AA5" s="6">
        <f t="shared" si="1"/>
        <v>24.920127795526</v>
      </c>
      <c r="AC5" s="6">
        <v>158</v>
      </c>
      <c r="AD5" s="8">
        <v>401.74683544303798</v>
      </c>
      <c r="AE5" s="8">
        <v>74.311869649561999</v>
      </c>
      <c r="AF5" s="6">
        <v>30.500000001</v>
      </c>
      <c r="AG5" s="9">
        <v>37.5</v>
      </c>
      <c r="AH5" s="9">
        <v>42.5</v>
      </c>
      <c r="AI5" s="9">
        <v>16.875</v>
      </c>
      <c r="AJ5" s="9">
        <v>1.875</v>
      </c>
      <c r="AK5" s="6">
        <f t="shared" si="2"/>
        <v>18.75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27</v>
      </c>
      <c r="F6" s="4" t="s">
        <v>30</v>
      </c>
      <c r="G6" s="4" t="s">
        <v>16</v>
      </c>
      <c r="H6" s="6">
        <v>594</v>
      </c>
      <c r="I6" s="8">
        <v>412.555555555556</v>
      </c>
      <c r="J6" s="8">
        <v>81.229347269230004</v>
      </c>
      <c r="K6" s="6">
        <v>42.000000000999997</v>
      </c>
      <c r="L6" s="9">
        <v>44.240400667778999</v>
      </c>
      <c r="M6" s="9">
        <v>34.724540901502003</v>
      </c>
      <c r="N6" s="9">
        <v>17.696160267111001</v>
      </c>
      <c r="O6" s="9">
        <v>2.5041736227040001</v>
      </c>
      <c r="P6" s="6">
        <f t="shared" si="0"/>
        <v>20.200333889814999</v>
      </c>
      <c r="S6" s="6">
        <v>309</v>
      </c>
      <c r="T6" s="9">
        <v>402.29773462783203</v>
      </c>
      <c r="U6" s="9">
        <v>92.487777507938006</v>
      </c>
      <c r="V6" s="9">
        <v>36.000000000999997</v>
      </c>
      <c r="W6" s="9">
        <v>37.820512820512</v>
      </c>
      <c r="X6" s="9">
        <v>33.012820512819999</v>
      </c>
      <c r="Y6" s="9">
        <v>22.75641025641</v>
      </c>
      <c r="Z6" s="9">
        <v>5.4487179487170003</v>
      </c>
      <c r="AA6" s="6">
        <f t="shared" si="1"/>
        <v>28.205128205127</v>
      </c>
      <c r="AC6" s="6">
        <v>152</v>
      </c>
      <c r="AD6" s="8">
        <v>405.90789473684202</v>
      </c>
      <c r="AE6" s="8">
        <v>79.497707515211999</v>
      </c>
      <c r="AF6" s="6">
        <v>35.500000000999997</v>
      </c>
      <c r="AG6" s="9">
        <v>33.544303797467997</v>
      </c>
      <c r="AH6" s="9">
        <v>37.341772151897999</v>
      </c>
      <c r="AI6" s="9">
        <v>21.518987341772</v>
      </c>
      <c r="AJ6" s="9">
        <v>3.7974683544299999</v>
      </c>
      <c r="AK6" s="6">
        <f t="shared" si="2"/>
        <v>25.316455696201999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27</v>
      </c>
      <c r="F7" s="4" t="s">
        <v>30</v>
      </c>
      <c r="G7" s="4" t="s">
        <v>16</v>
      </c>
      <c r="H7" s="6">
        <v>579</v>
      </c>
      <c r="I7" s="8">
        <v>411.35924006908499</v>
      </c>
      <c r="J7" s="8">
        <v>84.676928038173003</v>
      </c>
      <c r="K7" s="6">
        <v>39.500000000999997</v>
      </c>
      <c r="L7" s="9">
        <v>40.614334470989</v>
      </c>
      <c r="M7" s="9">
        <v>37.201365187713002</v>
      </c>
      <c r="N7" s="9">
        <v>17.576791808873001</v>
      </c>
      <c r="O7" s="9">
        <v>3.4129692832759999</v>
      </c>
      <c r="P7" s="6">
        <f t="shared" si="0"/>
        <v>20.989761092148999</v>
      </c>
      <c r="S7" s="6">
        <v>363</v>
      </c>
      <c r="T7" s="9">
        <v>400.70798898071598</v>
      </c>
      <c r="U7" s="9">
        <v>87.565019991176001</v>
      </c>
      <c r="V7" s="9">
        <v>40.000000000999997</v>
      </c>
      <c r="W7" s="9">
        <v>36.813186813186</v>
      </c>
      <c r="X7" s="9">
        <v>38.186813186812998</v>
      </c>
      <c r="Y7" s="9">
        <v>19.505494505493999</v>
      </c>
      <c r="Z7" s="9">
        <v>5.2197802197799996</v>
      </c>
      <c r="AA7" s="6">
        <f t="shared" si="1"/>
        <v>24.725274725273998</v>
      </c>
      <c r="AC7" s="6">
        <v>152</v>
      </c>
      <c r="AD7" s="8">
        <v>403.27631578947398</v>
      </c>
      <c r="AE7" s="8">
        <v>83.211069482070002</v>
      </c>
      <c r="AF7" s="6">
        <v>30.000000001</v>
      </c>
      <c r="AG7" s="9">
        <v>41.025641025641001</v>
      </c>
      <c r="AH7" s="9">
        <v>27.564102564102001</v>
      </c>
      <c r="AI7" s="9">
        <v>23.717948717948001</v>
      </c>
      <c r="AJ7" s="9">
        <v>5.1282051282049999</v>
      </c>
      <c r="AK7" s="6">
        <f t="shared" si="2"/>
        <v>28.846153846153001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-8.8635488360648926E-2</v>
      </c>
      <c r="J8" s="8"/>
      <c r="K8" s="6"/>
      <c r="L8" s="9"/>
      <c r="M8" s="38" t="s">
        <v>34</v>
      </c>
      <c r="N8" s="9"/>
      <c r="O8" s="9"/>
      <c r="P8" s="41">
        <f>P7-P3</f>
        <v>-4.2338525035569994</v>
      </c>
      <c r="S8" s="43" t="s">
        <v>23</v>
      </c>
      <c r="T8" s="30">
        <f>(T7-T3)/U7</f>
        <v>9.8771562702521465E-2</v>
      </c>
      <c r="X8" s="38" t="s">
        <v>34</v>
      </c>
      <c r="AA8" s="41">
        <f>AA7-AA3</f>
        <v>1.9453519453519945</v>
      </c>
      <c r="AC8" s="43" t="s">
        <v>23</v>
      </c>
      <c r="AD8" s="30">
        <f>(AD7-AD3)/AE7</f>
        <v>-5.5979456447651281E-2</v>
      </c>
      <c r="AH8" s="38" t="s">
        <v>34</v>
      </c>
      <c r="AI8" s="9"/>
      <c r="AJ8" s="9"/>
      <c r="AK8" s="41">
        <f>AK7-AK3</f>
        <v>2.4461538461530026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27</v>
      </c>
      <c r="F10" s="4" t="s">
        <v>30</v>
      </c>
      <c r="G10" s="4" t="s">
        <v>16</v>
      </c>
      <c r="H10" s="6">
        <v>293</v>
      </c>
      <c r="I10" s="8">
        <v>484.68600682593899</v>
      </c>
      <c r="J10" s="8">
        <v>72.138924016892005</v>
      </c>
      <c r="K10" s="6">
        <v>45.000000000999997</v>
      </c>
      <c r="L10" s="9">
        <v>54</v>
      </c>
      <c r="M10" s="9">
        <v>34</v>
      </c>
      <c r="N10" s="9">
        <v>8.6666666666659999</v>
      </c>
      <c r="O10" s="9">
        <v>1</v>
      </c>
      <c r="P10" s="6">
        <f>N10+O10</f>
        <v>9.6666666666659999</v>
      </c>
      <c r="S10" s="6">
        <v>230</v>
      </c>
      <c r="T10" s="9">
        <v>456.83913043478299</v>
      </c>
      <c r="U10" s="9">
        <v>70.027849975321999</v>
      </c>
      <c r="V10" s="9">
        <v>43.000000000999997</v>
      </c>
      <c r="W10" s="9">
        <v>69.787234042552996</v>
      </c>
      <c r="X10" s="9">
        <v>20</v>
      </c>
      <c r="Y10" s="9">
        <v>8.0851063829779992</v>
      </c>
      <c r="Z10" s="9">
        <v>0</v>
      </c>
      <c r="AA10" s="6">
        <f>Y10+Z10</f>
        <v>8.0851063829779992</v>
      </c>
      <c r="AC10" s="6">
        <v>101</v>
      </c>
      <c r="AD10" s="8">
        <v>473.188118811881</v>
      </c>
      <c r="AE10" s="8">
        <v>78.090551652716997</v>
      </c>
      <c r="AF10" s="6">
        <v>47.000000000999997</v>
      </c>
      <c r="AG10" s="9">
        <v>48.039215686273998</v>
      </c>
      <c r="AH10" s="9">
        <v>38.235294117647001</v>
      </c>
      <c r="AI10" s="9">
        <v>11.764705882352001</v>
      </c>
      <c r="AJ10" s="9">
        <v>0.98039215686199999</v>
      </c>
      <c r="AK10" s="6">
        <f>AI10+AJ10</f>
        <v>12.745098039214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27</v>
      </c>
      <c r="F11" s="4" t="s">
        <v>30</v>
      </c>
      <c r="G11" s="4" t="s">
        <v>16</v>
      </c>
      <c r="H11" s="6">
        <v>307</v>
      </c>
      <c r="I11" s="8">
        <v>475.58631921824099</v>
      </c>
      <c r="J11" s="8">
        <v>78.151822716580995</v>
      </c>
      <c r="K11" s="6">
        <v>43.000000000999997</v>
      </c>
      <c r="L11" s="9">
        <v>61.392405063291001</v>
      </c>
      <c r="M11" s="9">
        <v>25.632911392404999</v>
      </c>
      <c r="N11" s="9">
        <v>8.2278481012649998</v>
      </c>
      <c r="O11" s="9">
        <v>1.8987341772149999</v>
      </c>
      <c r="P11" s="6">
        <f t="shared" ref="P11:P14" si="3">N11+O11</f>
        <v>10.126582278479999</v>
      </c>
      <c r="S11" s="6">
        <v>264</v>
      </c>
      <c r="T11" s="9">
        <v>457.62121212121201</v>
      </c>
      <c r="U11" s="9">
        <v>73.671403855590995</v>
      </c>
      <c r="V11" s="9">
        <v>45.500000000999997</v>
      </c>
      <c r="W11" s="9">
        <v>61.764705882351997</v>
      </c>
      <c r="X11" s="9">
        <v>26.470588235293999</v>
      </c>
      <c r="Y11" s="9">
        <v>7.7205882352939996</v>
      </c>
      <c r="Z11" s="9">
        <v>1.1029411764699999</v>
      </c>
      <c r="AA11" s="6">
        <f t="shared" ref="AA11:AA14" si="4">Y11+Z11</f>
        <v>8.8235294117639995</v>
      </c>
      <c r="AC11" s="6">
        <v>128</v>
      </c>
      <c r="AD11" s="8">
        <v>457.578125</v>
      </c>
      <c r="AE11" s="8">
        <v>79.498686105618006</v>
      </c>
      <c r="AF11" s="6">
        <v>34.500000000999997</v>
      </c>
      <c r="AG11" s="9">
        <v>53.731343283582</v>
      </c>
      <c r="AH11" s="9">
        <v>35.820895522388</v>
      </c>
      <c r="AI11" s="9">
        <v>5.2238805970140003</v>
      </c>
      <c r="AJ11" s="9">
        <v>0.74626865671599996</v>
      </c>
      <c r="AK11" s="6">
        <f t="shared" ref="AK11:AK14" si="5">AI11+AJ11</f>
        <v>5.9701492537299998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27</v>
      </c>
      <c r="F12" s="4" t="s">
        <v>30</v>
      </c>
      <c r="G12" s="4" t="s">
        <v>16</v>
      </c>
      <c r="H12" s="6">
        <v>308</v>
      </c>
      <c r="I12" s="8">
        <v>478.44480519480499</v>
      </c>
      <c r="J12" s="8">
        <v>70.284810580474996</v>
      </c>
      <c r="K12" s="6">
        <v>47.000000000999997</v>
      </c>
      <c r="L12" s="9">
        <v>61.464968152866</v>
      </c>
      <c r="M12" s="9">
        <v>28.980891719744999</v>
      </c>
      <c r="N12" s="9">
        <v>6.0509554140119999</v>
      </c>
      <c r="O12" s="9">
        <v>1.592356687898</v>
      </c>
      <c r="P12" s="6">
        <f t="shared" si="3"/>
        <v>7.6433121019100003</v>
      </c>
      <c r="S12" s="6">
        <v>306</v>
      </c>
      <c r="T12" s="9">
        <v>459.26143790849699</v>
      </c>
      <c r="U12" s="9">
        <v>80.750639950107001</v>
      </c>
      <c r="V12" s="9">
        <v>50.000000000999997</v>
      </c>
      <c r="W12" s="9">
        <v>61.661341853034997</v>
      </c>
      <c r="X12" s="9">
        <v>26.837060702875</v>
      </c>
      <c r="Y12" s="9">
        <v>7.3482428115009997</v>
      </c>
      <c r="Z12" s="9">
        <v>1.9169329073479999</v>
      </c>
      <c r="AA12" s="6">
        <f t="shared" si="4"/>
        <v>9.2651757188489992</v>
      </c>
      <c r="AC12" s="6">
        <v>136</v>
      </c>
      <c r="AD12" s="8">
        <v>469.39705882352899</v>
      </c>
      <c r="AE12" s="8">
        <v>80.288856236277994</v>
      </c>
      <c r="AF12" s="6">
        <v>38.000000000999997</v>
      </c>
      <c r="AG12" s="9">
        <v>53.846153846153001</v>
      </c>
      <c r="AH12" s="9">
        <v>27.272727272727</v>
      </c>
      <c r="AI12" s="9">
        <v>12.587412587412</v>
      </c>
      <c r="AJ12" s="9">
        <v>1.398601398601</v>
      </c>
      <c r="AK12" s="6">
        <f t="shared" si="5"/>
        <v>13.986013986013001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27</v>
      </c>
      <c r="F13" s="4" t="s">
        <v>30</v>
      </c>
      <c r="G13" s="4" t="s">
        <v>16</v>
      </c>
      <c r="H13" s="6">
        <v>339</v>
      </c>
      <c r="I13" s="8">
        <v>478.63716814159301</v>
      </c>
      <c r="J13" s="8">
        <v>63.877016907478001</v>
      </c>
      <c r="K13" s="6">
        <v>53.500000000999997</v>
      </c>
      <c r="L13" s="9">
        <v>61.046511627907002</v>
      </c>
      <c r="M13" s="9">
        <v>30.813953488372</v>
      </c>
      <c r="N13" s="9">
        <v>6.1046511627899998</v>
      </c>
      <c r="O13" s="9">
        <v>0.58139534883699995</v>
      </c>
      <c r="P13" s="6">
        <f t="shared" si="3"/>
        <v>6.6860465116269996</v>
      </c>
      <c r="S13" s="6">
        <v>275</v>
      </c>
      <c r="T13" s="9">
        <v>463.01818181818197</v>
      </c>
      <c r="U13" s="9">
        <v>80.826860758288007</v>
      </c>
      <c r="V13" s="9">
        <v>49.000000000999997</v>
      </c>
      <c r="W13" s="9">
        <v>56.462585034013003</v>
      </c>
      <c r="X13" s="9">
        <v>25.510204081632001</v>
      </c>
      <c r="Y13" s="9">
        <v>10.544217687073999</v>
      </c>
      <c r="Z13" s="9">
        <v>1.0204081632649999</v>
      </c>
      <c r="AA13" s="6">
        <f t="shared" si="4"/>
        <v>11.564625850338999</v>
      </c>
      <c r="AC13" s="6">
        <v>130</v>
      </c>
      <c r="AD13" s="8">
        <v>467.38461538461502</v>
      </c>
      <c r="AE13" s="8">
        <v>77.361567748976995</v>
      </c>
      <c r="AF13" s="6">
        <v>49.500000000999997</v>
      </c>
      <c r="AG13" s="9">
        <v>54.014598540145997</v>
      </c>
      <c r="AH13" s="9">
        <v>27.737226277371999</v>
      </c>
      <c r="AI13" s="9">
        <v>10.948905109489001</v>
      </c>
      <c r="AJ13" s="9">
        <v>2.1897810218970002</v>
      </c>
      <c r="AK13" s="6">
        <f t="shared" si="5"/>
        <v>13.138686131386001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27</v>
      </c>
      <c r="F14" s="4" t="s">
        <v>30</v>
      </c>
      <c r="G14" s="4" t="s">
        <v>16</v>
      </c>
      <c r="H14" s="6">
        <v>328</v>
      </c>
      <c r="I14" s="8">
        <v>484.18902439024401</v>
      </c>
      <c r="J14" s="8">
        <v>70.200766710568004</v>
      </c>
      <c r="K14" s="6">
        <v>47.000000000999997</v>
      </c>
      <c r="L14" s="9">
        <v>56.287425149699999</v>
      </c>
      <c r="M14" s="9">
        <v>30.838323353292999</v>
      </c>
      <c r="N14" s="9">
        <v>8.9820359281430004</v>
      </c>
      <c r="O14" s="9">
        <v>2.0958083832329999</v>
      </c>
      <c r="P14" s="6">
        <f t="shared" si="3"/>
        <v>11.077844311376001</v>
      </c>
      <c r="S14" s="6">
        <v>339</v>
      </c>
      <c r="T14" s="9">
        <v>464.66961651917399</v>
      </c>
      <c r="U14" s="9">
        <v>78.496541910228999</v>
      </c>
      <c r="V14" s="9">
        <v>48.000000000999997</v>
      </c>
      <c r="W14" s="9">
        <v>58.720930232557997</v>
      </c>
      <c r="X14" s="9">
        <v>27.325581395347999</v>
      </c>
      <c r="Y14" s="9">
        <v>9.3023255813949994</v>
      </c>
      <c r="Z14" s="9">
        <v>3.197674418604</v>
      </c>
      <c r="AA14" s="6">
        <f t="shared" si="4"/>
        <v>12.499999999999</v>
      </c>
      <c r="AC14" s="6">
        <v>149</v>
      </c>
      <c r="AD14" s="8">
        <v>470.83221476510101</v>
      </c>
      <c r="AE14" s="8">
        <v>85.004006478277006</v>
      </c>
      <c r="AF14" s="6">
        <v>47.000000000999997</v>
      </c>
      <c r="AG14" s="9">
        <v>54.966887417217997</v>
      </c>
      <c r="AH14" s="9">
        <v>30.46357615894</v>
      </c>
      <c r="AI14" s="9">
        <v>11.258278145695</v>
      </c>
      <c r="AJ14" s="9">
        <v>1.9867549668869999</v>
      </c>
      <c r="AK14" s="6">
        <f t="shared" si="5"/>
        <v>13.245033112582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-7.0794445556982607E-3</v>
      </c>
      <c r="J15" s="8"/>
      <c r="K15" s="6"/>
      <c r="L15" s="9"/>
      <c r="M15" s="38" t="s">
        <v>34</v>
      </c>
      <c r="N15" s="9"/>
      <c r="O15" s="9"/>
      <c r="P15" s="41">
        <f>P14-P10</f>
        <v>1.4111776447100013</v>
      </c>
      <c r="S15" s="43" t="s">
        <v>23</v>
      </c>
      <c r="T15" s="30">
        <f>(T14-T10)/U14</f>
        <v>9.9755809540580484E-2</v>
      </c>
      <c r="X15" s="38" t="s">
        <v>34</v>
      </c>
      <c r="AA15" s="41">
        <f>AA14-AA10</f>
        <v>4.4148936170210007</v>
      </c>
      <c r="AC15" s="43" t="s">
        <v>23</v>
      </c>
      <c r="AD15" s="30">
        <f>(AD14-AD10)/AE14</f>
        <v>-2.7715211839832991E-2</v>
      </c>
      <c r="AH15" s="38" t="s">
        <v>34</v>
      </c>
      <c r="AI15" s="9"/>
      <c r="AJ15" s="9"/>
      <c r="AK15" s="41">
        <f>AK14-AK10</f>
        <v>0.49993507336800036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27</v>
      </c>
      <c r="F17" s="4" t="s">
        <v>30</v>
      </c>
      <c r="G17" s="4" t="s">
        <v>16</v>
      </c>
      <c r="H17" s="6">
        <v>202</v>
      </c>
      <c r="I17" s="8">
        <v>492.75247524752501</v>
      </c>
      <c r="J17" s="8">
        <v>74.562192270820006</v>
      </c>
      <c r="K17" s="6">
        <v>44.500000000999997</v>
      </c>
      <c r="L17" s="9">
        <v>80.097087378639998</v>
      </c>
      <c r="M17" s="9">
        <v>13.592233009708</v>
      </c>
      <c r="N17" s="9">
        <v>3.8834951456310001</v>
      </c>
      <c r="O17" s="9">
        <v>0.48543689320299999</v>
      </c>
      <c r="P17" s="6">
        <f>N17+O17</f>
        <v>4.3689320388340001</v>
      </c>
      <c r="S17" s="6">
        <v>161</v>
      </c>
      <c r="T17" s="9">
        <v>490.93167701863399</v>
      </c>
      <c r="U17" s="9">
        <v>75.980024037868006</v>
      </c>
      <c r="V17" s="9">
        <v>44.500000000999997</v>
      </c>
      <c r="W17" s="9">
        <v>78.106508875738996</v>
      </c>
      <c r="X17" s="9">
        <v>10.059171597633</v>
      </c>
      <c r="Y17" s="9">
        <v>6.508875739644</v>
      </c>
      <c r="Z17" s="9">
        <v>0.59171597633100004</v>
      </c>
      <c r="AA17" s="6">
        <f>Y17+Z17</f>
        <v>7.1005917159749998</v>
      </c>
      <c r="AC17" s="6">
        <v>55</v>
      </c>
      <c r="AD17" s="8">
        <v>488.963636363636</v>
      </c>
      <c r="AE17" s="8">
        <v>87.78719294858</v>
      </c>
      <c r="AF17" s="6">
        <v>37.000000000999997</v>
      </c>
      <c r="AG17" s="9">
        <v>69.354838709676997</v>
      </c>
      <c r="AH17" s="9">
        <v>11.290322580645</v>
      </c>
      <c r="AI17" s="9">
        <v>6.4516129032249996</v>
      </c>
      <c r="AJ17" s="9">
        <v>1.6129032258060001</v>
      </c>
      <c r="AK17" s="6">
        <f>AI17+AJ17</f>
        <v>8.0645161290310003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27</v>
      </c>
      <c r="F18" s="4" t="s">
        <v>30</v>
      </c>
      <c r="G18" s="4" t="s">
        <v>16</v>
      </c>
      <c r="H18" s="6">
        <v>242</v>
      </c>
      <c r="I18" s="8">
        <v>494.173553719008</v>
      </c>
      <c r="J18" s="8">
        <v>74.242473408810994</v>
      </c>
      <c r="K18" s="6">
        <v>43.000000000999997</v>
      </c>
      <c r="L18" s="9">
        <v>73.151750972762002</v>
      </c>
      <c r="M18" s="9">
        <v>16.731517509726999</v>
      </c>
      <c r="N18" s="9">
        <v>4.2801556420229998</v>
      </c>
      <c r="O18" s="9">
        <v>0</v>
      </c>
      <c r="P18" s="6">
        <f t="shared" ref="P18:P21" si="6">N18+O18</f>
        <v>4.2801556420229998</v>
      </c>
      <c r="S18" s="6">
        <v>159</v>
      </c>
      <c r="T18" s="9">
        <v>483.52830188679201</v>
      </c>
      <c r="U18" s="9">
        <v>70.586853880654999</v>
      </c>
      <c r="V18" s="9">
        <v>43.000000000999997</v>
      </c>
      <c r="W18" s="9">
        <v>77.011494252873007</v>
      </c>
      <c r="X18" s="9">
        <v>11.494252873562999</v>
      </c>
      <c r="Y18" s="9">
        <v>2.8735632183900002</v>
      </c>
      <c r="Z18" s="9">
        <v>0</v>
      </c>
      <c r="AA18" s="6">
        <f t="shared" ref="AA18:AA21" si="7">Y18+Z18</f>
        <v>2.8735632183900002</v>
      </c>
      <c r="AC18" s="6">
        <v>56</v>
      </c>
      <c r="AD18" s="8">
        <v>482.482142857143</v>
      </c>
      <c r="AE18" s="8">
        <v>85.085837101861998</v>
      </c>
      <c r="AF18" s="6">
        <v>39.500000000999997</v>
      </c>
      <c r="AG18" s="9">
        <v>71.875</v>
      </c>
      <c r="AH18" s="9">
        <v>9.375</v>
      </c>
      <c r="AI18" s="9">
        <v>4.6875</v>
      </c>
      <c r="AJ18" s="9">
        <v>1.5625</v>
      </c>
      <c r="AK18" s="6">
        <f t="shared" ref="AK18:AK21" si="8">AI18+AJ18</f>
        <v>6.25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27</v>
      </c>
      <c r="F19" s="4" t="s">
        <v>30</v>
      </c>
      <c r="G19" s="4" t="s">
        <v>16</v>
      </c>
      <c r="H19" s="6">
        <v>279</v>
      </c>
      <c r="I19" s="8">
        <v>499.75627240143399</v>
      </c>
      <c r="J19" s="8">
        <v>63.247470632830002</v>
      </c>
      <c r="K19" s="6">
        <v>45.000000000999997</v>
      </c>
      <c r="L19" s="9">
        <v>78.521126760563007</v>
      </c>
      <c r="M19" s="9">
        <v>17.253521126759999</v>
      </c>
      <c r="N19" s="9">
        <v>2.112676056338</v>
      </c>
      <c r="O19" s="9">
        <v>0.352112676056</v>
      </c>
      <c r="P19" s="6">
        <f t="shared" si="6"/>
        <v>2.4647887323940001</v>
      </c>
      <c r="S19" s="6">
        <v>157</v>
      </c>
      <c r="T19" s="9">
        <v>496.42038216560502</v>
      </c>
      <c r="U19" s="9">
        <v>59.807075238393999</v>
      </c>
      <c r="V19" s="9">
        <v>46.000000000999997</v>
      </c>
      <c r="W19" s="9">
        <v>75.144508670519997</v>
      </c>
      <c r="X19" s="9">
        <v>13.872832369942</v>
      </c>
      <c r="Y19" s="9">
        <v>1.156069364161</v>
      </c>
      <c r="Z19" s="9">
        <v>0.57803468207999997</v>
      </c>
      <c r="AA19" s="6">
        <f t="shared" si="7"/>
        <v>1.734104046241</v>
      </c>
      <c r="AC19" s="6">
        <v>59</v>
      </c>
      <c r="AD19" s="8">
        <v>488.06779661016901</v>
      </c>
      <c r="AE19" s="8">
        <v>76.841050542725</v>
      </c>
      <c r="AF19" s="6">
        <v>44.000000000999997</v>
      </c>
      <c r="AG19" s="9">
        <v>69.117647058822996</v>
      </c>
      <c r="AH19" s="9">
        <v>14.705882352941</v>
      </c>
      <c r="AI19" s="9">
        <v>2.9411764705880001</v>
      </c>
      <c r="AJ19" s="9">
        <v>0</v>
      </c>
      <c r="AK19" s="6">
        <f t="shared" si="8"/>
        <v>2.9411764705880001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27</v>
      </c>
      <c r="F20" s="4" t="s">
        <v>30</v>
      </c>
      <c r="G20" s="4" t="s">
        <v>16</v>
      </c>
      <c r="H20" s="6">
        <v>246</v>
      </c>
      <c r="I20" s="8">
        <v>494.80081300812998</v>
      </c>
      <c r="J20" s="8">
        <v>69.165499239509003</v>
      </c>
      <c r="K20" s="6">
        <v>49.500000000999997</v>
      </c>
      <c r="L20" s="9">
        <v>76.833976833975996</v>
      </c>
      <c r="M20" s="9">
        <v>14.285714285714</v>
      </c>
      <c r="N20" s="9">
        <v>3.8610038610030002</v>
      </c>
      <c r="O20" s="9">
        <v>0</v>
      </c>
      <c r="P20" s="6">
        <f t="shared" si="6"/>
        <v>3.8610038610030002</v>
      </c>
      <c r="S20" s="6">
        <v>158</v>
      </c>
      <c r="T20" s="9">
        <v>503.37974683544297</v>
      </c>
      <c r="U20" s="9">
        <v>73.678904636743994</v>
      </c>
      <c r="V20" s="9">
        <v>51.000000000999997</v>
      </c>
      <c r="W20" s="9">
        <v>72.941176470588005</v>
      </c>
      <c r="X20" s="9">
        <v>14.117647058823</v>
      </c>
      <c r="Y20" s="9">
        <v>3.5294117647049998</v>
      </c>
      <c r="Z20" s="9">
        <v>2.3529411764699999</v>
      </c>
      <c r="AA20" s="6">
        <f t="shared" si="7"/>
        <v>5.8823529411750002</v>
      </c>
      <c r="AC20" s="6">
        <v>71</v>
      </c>
      <c r="AD20" s="8">
        <v>498.33802816901402</v>
      </c>
      <c r="AE20" s="8">
        <v>83.305452344621003</v>
      </c>
      <c r="AF20" s="6">
        <v>51.500000000999997</v>
      </c>
      <c r="AG20" s="9">
        <v>57.831325301203997</v>
      </c>
      <c r="AH20" s="9">
        <v>25.301204819277</v>
      </c>
      <c r="AI20" s="9">
        <v>2.4096385542159999</v>
      </c>
      <c r="AJ20" s="9">
        <v>0</v>
      </c>
      <c r="AK20" s="6">
        <f t="shared" si="8"/>
        <v>2.4096385542159999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27</v>
      </c>
      <c r="F21" s="4" t="s">
        <v>30</v>
      </c>
      <c r="G21" s="4" t="s">
        <v>16</v>
      </c>
      <c r="H21" s="6">
        <v>260</v>
      </c>
      <c r="I21" s="8">
        <v>502.33846153846201</v>
      </c>
      <c r="J21" s="8">
        <v>67.172750708739002</v>
      </c>
      <c r="K21" s="6">
        <v>50.000000000999997</v>
      </c>
      <c r="L21" s="9">
        <v>74.906367041197996</v>
      </c>
      <c r="M21" s="9">
        <v>18.726591760299002</v>
      </c>
      <c r="N21" s="9">
        <v>3.3707865168529998</v>
      </c>
      <c r="O21" s="9">
        <v>0.374531835205</v>
      </c>
      <c r="P21" s="6">
        <f t="shared" si="6"/>
        <v>3.7453183520579998</v>
      </c>
      <c r="S21" s="6">
        <v>171</v>
      </c>
      <c r="T21" s="9">
        <v>495.15789473684202</v>
      </c>
      <c r="U21" s="9">
        <v>78.440338393624998</v>
      </c>
      <c r="V21" s="9">
        <v>46.500000000999997</v>
      </c>
      <c r="W21" s="9">
        <v>73.184357541899004</v>
      </c>
      <c r="X21" s="9">
        <v>16.759776536312</v>
      </c>
      <c r="Y21" s="9">
        <v>4.4692737430160001</v>
      </c>
      <c r="Z21" s="9">
        <v>1.117318435754</v>
      </c>
      <c r="AA21" s="6">
        <f t="shared" si="7"/>
        <v>5.5865921787700001</v>
      </c>
      <c r="AC21" s="6">
        <v>75</v>
      </c>
      <c r="AD21" s="8">
        <v>475.77333333333303</v>
      </c>
      <c r="AE21" s="8">
        <v>75.534952234108005</v>
      </c>
      <c r="AF21" s="6">
        <v>45.000000000999997</v>
      </c>
      <c r="AG21" s="9">
        <v>75</v>
      </c>
      <c r="AH21" s="9">
        <v>18.75</v>
      </c>
      <c r="AI21" s="9">
        <v>0</v>
      </c>
      <c r="AJ21" s="9">
        <v>0</v>
      </c>
      <c r="AK21" s="6">
        <f t="shared" si="8"/>
        <v>0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0.14270647233878855</v>
      </c>
      <c r="J22" s="8"/>
      <c r="K22" s="6"/>
      <c r="L22" s="9"/>
      <c r="M22" s="38" t="s">
        <v>34</v>
      </c>
      <c r="N22" s="9"/>
      <c r="O22" s="9"/>
      <c r="P22" s="41">
        <f>P21-P17</f>
        <v>-0.62361368677600026</v>
      </c>
      <c r="S22" s="43" t="s">
        <v>23</v>
      </c>
      <c r="T22" s="30">
        <f>(T21-T17)/U21</f>
        <v>5.3878116856154547E-2</v>
      </c>
      <c r="X22" s="38" t="s">
        <v>34</v>
      </c>
      <c r="AA22" s="41">
        <f>AA21-AA17</f>
        <v>-1.5139995372049997</v>
      </c>
      <c r="AC22" s="43" t="s">
        <v>23</v>
      </c>
      <c r="AD22" s="30">
        <f>(AD21-AD17)/AE21</f>
        <v>-0.17462515881948032</v>
      </c>
      <c r="AH22" s="38" t="s">
        <v>34</v>
      </c>
      <c r="AI22" s="9"/>
      <c r="AJ22" s="9"/>
      <c r="AK22" s="41">
        <f>AK21-AK17</f>
        <v>-8.0645161290310003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27</v>
      </c>
      <c r="F25" s="4" t="s">
        <v>30</v>
      </c>
      <c r="G25" s="4" t="s">
        <v>16</v>
      </c>
      <c r="H25" s="6">
        <v>547</v>
      </c>
      <c r="I25" s="8">
        <v>511.34552102376603</v>
      </c>
      <c r="J25" s="8">
        <v>89.294217727944002</v>
      </c>
      <c r="K25" s="6">
        <v>48.000000000999997</v>
      </c>
      <c r="L25" s="9">
        <v>45.190562613429996</v>
      </c>
      <c r="M25" s="9">
        <v>34.119782214155997</v>
      </c>
      <c r="N25" s="9">
        <v>19.782214156079</v>
      </c>
      <c r="O25" s="9">
        <v>0.18148820326599999</v>
      </c>
      <c r="P25" s="6">
        <f>N25+O25</f>
        <v>19.963702359345</v>
      </c>
      <c r="S25" s="6">
        <v>250</v>
      </c>
      <c r="T25" s="9">
        <v>473.93599999999998</v>
      </c>
      <c r="U25" s="9">
        <v>104.50927546698701</v>
      </c>
      <c r="V25" s="9">
        <v>35.000000000999997</v>
      </c>
      <c r="W25" s="9">
        <v>56.370656370656</v>
      </c>
      <c r="X25" s="9">
        <v>25.868725868725001</v>
      </c>
      <c r="Y25" s="9">
        <v>14.285714285714</v>
      </c>
      <c r="Z25" s="9">
        <v>0</v>
      </c>
      <c r="AA25" s="6">
        <f>Y25+Z25</f>
        <v>14.285714285714</v>
      </c>
      <c r="AC25" s="6">
        <v>110</v>
      </c>
      <c r="AD25" s="8">
        <v>492.01818181818197</v>
      </c>
      <c r="AE25" s="8">
        <v>108.27657262838601</v>
      </c>
      <c r="AF25" s="6">
        <v>50.000000000999997</v>
      </c>
      <c r="AG25" s="9">
        <v>45.614035087719003</v>
      </c>
      <c r="AH25" s="9">
        <v>28.070175438595999</v>
      </c>
      <c r="AI25" s="9">
        <v>22.807017543859001</v>
      </c>
      <c r="AJ25" s="9">
        <v>0</v>
      </c>
      <c r="AK25" s="6">
        <f>AI25+AJ25</f>
        <v>22.807017543859001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27</v>
      </c>
      <c r="F26" s="4" t="s">
        <v>30</v>
      </c>
      <c r="G26" s="4" t="s">
        <v>16</v>
      </c>
      <c r="H26" s="6">
        <v>569</v>
      </c>
      <c r="I26" s="8">
        <v>503.669595782074</v>
      </c>
      <c r="J26" s="8">
        <v>98.058816461998006</v>
      </c>
      <c r="K26" s="6">
        <v>43.000000000999997</v>
      </c>
      <c r="L26" s="9">
        <v>49.825783972125002</v>
      </c>
      <c r="M26" s="9">
        <v>28.571428571428001</v>
      </c>
      <c r="N26" s="9">
        <v>20.731707317072999</v>
      </c>
      <c r="O26" s="9">
        <v>0</v>
      </c>
      <c r="P26" s="6">
        <f t="shared" ref="P26:P29" si="9">N26+O26</f>
        <v>20.731707317072999</v>
      </c>
      <c r="S26" s="6">
        <v>282</v>
      </c>
      <c r="T26" s="9">
        <v>455.25177304964501</v>
      </c>
      <c r="U26" s="9">
        <v>124.406221367722</v>
      </c>
      <c r="V26" s="9">
        <v>35.000000000999997</v>
      </c>
      <c r="W26" s="9">
        <v>62.413793103448</v>
      </c>
      <c r="X26" s="9">
        <v>22.068965517241001</v>
      </c>
      <c r="Y26" s="9">
        <v>12.413793103448</v>
      </c>
      <c r="Z26" s="9">
        <v>0.34482758620600001</v>
      </c>
      <c r="AA26" s="6">
        <f t="shared" ref="AA26:AA29" si="10">Y26+Z26</f>
        <v>12.758620689654</v>
      </c>
      <c r="AC26" s="6">
        <v>138</v>
      </c>
      <c r="AD26" s="8">
        <v>494.01449275362302</v>
      </c>
      <c r="AE26" s="8">
        <v>106.481689286893</v>
      </c>
      <c r="AF26" s="6">
        <v>37.000000000999997</v>
      </c>
      <c r="AG26" s="9">
        <v>45.774647887322999</v>
      </c>
      <c r="AH26" s="9">
        <v>29.577464788732001</v>
      </c>
      <c r="AI26" s="9">
        <v>21.830985915492999</v>
      </c>
      <c r="AJ26" s="9">
        <v>0</v>
      </c>
      <c r="AK26" s="6">
        <f t="shared" ref="AK26:AK29" si="11">AI26+AJ26</f>
        <v>21.830985915492999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27</v>
      </c>
      <c r="F27" s="4" t="s">
        <v>30</v>
      </c>
      <c r="G27" s="4" t="s">
        <v>16</v>
      </c>
      <c r="H27" s="6">
        <v>581</v>
      </c>
      <c r="I27" s="8">
        <v>506.69707401032701</v>
      </c>
      <c r="J27" s="8">
        <v>95.827599193999006</v>
      </c>
      <c r="K27" s="6">
        <v>49.000000000999997</v>
      </c>
      <c r="L27" s="9">
        <v>47.521367521366997</v>
      </c>
      <c r="M27" s="9">
        <v>30.25641025641</v>
      </c>
      <c r="N27" s="9">
        <v>21.196581196581</v>
      </c>
      <c r="O27" s="9">
        <v>0.34188034187999999</v>
      </c>
      <c r="P27" s="6">
        <f t="shared" si="9"/>
        <v>21.538461538461</v>
      </c>
      <c r="S27" s="6">
        <v>305</v>
      </c>
      <c r="T27" s="9">
        <v>474.85245901639303</v>
      </c>
      <c r="U27" s="9">
        <v>105.871949105607</v>
      </c>
      <c r="V27" s="9">
        <v>37.000000000999997</v>
      </c>
      <c r="W27" s="9">
        <v>56.591639871382</v>
      </c>
      <c r="X27" s="9">
        <v>24.115755627009001</v>
      </c>
      <c r="Y27" s="9">
        <v>17.363344051445999</v>
      </c>
      <c r="Z27" s="9">
        <v>0</v>
      </c>
      <c r="AA27" s="6">
        <f t="shared" si="10"/>
        <v>17.363344051445999</v>
      </c>
      <c r="AC27" s="6">
        <v>149</v>
      </c>
      <c r="AD27" s="8">
        <v>489.32214765100701</v>
      </c>
      <c r="AE27" s="8">
        <v>109.43462002593699</v>
      </c>
      <c r="AF27" s="6">
        <v>34.000000000999997</v>
      </c>
      <c r="AG27" s="9">
        <v>52.941176470587997</v>
      </c>
      <c r="AH27" s="9">
        <v>22.875816993463999</v>
      </c>
      <c r="AI27" s="9">
        <v>21.568627450979999</v>
      </c>
      <c r="AJ27" s="9">
        <v>0</v>
      </c>
      <c r="AK27" s="6">
        <f t="shared" si="11"/>
        <v>21.568627450979999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27</v>
      </c>
      <c r="F28" s="4" t="s">
        <v>30</v>
      </c>
      <c r="G28" s="4" t="s">
        <v>16</v>
      </c>
      <c r="H28" s="6">
        <v>589</v>
      </c>
      <c r="I28" s="8">
        <v>511.34295415959298</v>
      </c>
      <c r="J28" s="8">
        <v>89.247732142719002</v>
      </c>
      <c r="K28" s="6">
        <v>45.000000000999997</v>
      </c>
      <c r="L28" s="9">
        <v>47.297297297297</v>
      </c>
      <c r="M28" s="9">
        <v>32.939189189189001</v>
      </c>
      <c r="N28" s="9">
        <v>18.918918918917999</v>
      </c>
      <c r="O28" s="9">
        <v>0.337837837837</v>
      </c>
      <c r="P28" s="6">
        <f t="shared" si="9"/>
        <v>19.256756756754999</v>
      </c>
      <c r="S28" s="6">
        <v>307</v>
      </c>
      <c r="T28" s="9">
        <v>485.60260586319203</v>
      </c>
      <c r="U28" s="9">
        <v>97.312573630806995</v>
      </c>
      <c r="V28" s="9">
        <v>31.000000001</v>
      </c>
      <c r="W28" s="9">
        <v>52.243589743588998</v>
      </c>
      <c r="X28" s="9">
        <v>29.166666666666</v>
      </c>
      <c r="Y28" s="9">
        <v>16.346153846153001</v>
      </c>
      <c r="Z28" s="9">
        <v>0.64102564102500004</v>
      </c>
      <c r="AA28" s="6">
        <f t="shared" si="10"/>
        <v>16.987179487178</v>
      </c>
      <c r="AC28" s="6">
        <v>146</v>
      </c>
      <c r="AD28" s="8">
        <v>469.76027397260299</v>
      </c>
      <c r="AE28" s="8">
        <v>123.303287692529</v>
      </c>
      <c r="AF28" s="6">
        <v>30.000000001</v>
      </c>
      <c r="AG28" s="9">
        <v>54.304635761588997</v>
      </c>
      <c r="AH28" s="9">
        <v>23.841059602649</v>
      </c>
      <c r="AI28" s="9">
        <v>17.880794701986002</v>
      </c>
      <c r="AJ28" s="9">
        <v>0.66225165562900001</v>
      </c>
      <c r="AK28" s="6">
        <f t="shared" si="11"/>
        <v>18.543046357615001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27</v>
      </c>
      <c r="F29" s="4" t="s">
        <v>30</v>
      </c>
      <c r="G29" s="4" t="s">
        <v>16</v>
      </c>
      <c r="H29" s="6">
        <v>570</v>
      </c>
      <c r="I29" s="8">
        <v>502.36315789473701</v>
      </c>
      <c r="J29" s="8">
        <v>108.332575759455</v>
      </c>
      <c r="K29" s="6">
        <v>47.000000000999997</v>
      </c>
      <c r="L29" s="9">
        <v>44.750430292598999</v>
      </c>
      <c r="M29" s="9">
        <v>33.046471600688001</v>
      </c>
      <c r="N29" s="9">
        <v>20.137693631668999</v>
      </c>
      <c r="O29" s="9">
        <v>0.172117039586</v>
      </c>
      <c r="P29" s="6">
        <f t="shared" si="9"/>
        <v>20.309810671254997</v>
      </c>
      <c r="S29" s="6">
        <v>358</v>
      </c>
      <c r="T29" s="9">
        <v>481.56424581005598</v>
      </c>
      <c r="U29" s="9">
        <v>101.053443196769</v>
      </c>
      <c r="V29" s="9">
        <v>45.500000000999997</v>
      </c>
      <c r="W29" s="9">
        <v>53.443526170798002</v>
      </c>
      <c r="X29" s="9">
        <v>30.027548209366</v>
      </c>
      <c r="Y29" s="9">
        <v>15.151515151515</v>
      </c>
      <c r="Z29" s="9">
        <v>0</v>
      </c>
      <c r="AA29" s="6">
        <f t="shared" si="10"/>
        <v>15.151515151515</v>
      </c>
      <c r="AC29" s="6">
        <v>144</v>
      </c>
      <c r="AD29" s="8">
        <v>491.465277777778</v>
      </c>
      <c r="AE29" s="8">
        <v>97.788834375880995</v>
      </c>
      <c r="AF29" s="6">
        <v>51.000000000999997</v>
      </c>
      <c r="AG29" s="9">
        <v>50.666666666666003</v>
      </c>
      <c r="AH29" s="9">
        <v>26</v>
      </c>
      <c r="AI29" s="9">
        <v>18.666666666666</v>
      </c>
      <c r="AJ29" s="9">
        <v>0.66666666666600005</v>
      </c>
      <c r="AK29" s="6">
        <f t="shared" si="11"/>
        <v>19.333333333332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-8.2914701012682723E-2</v>
      </c>
      <c r="J30" s="8"/>
      <c r="K30" s="6"/>
      <c r="L30" s="9"/>
      <c r="M30" s="38" t="s">
        <v>34</v>
      </c>
      <c r="N30" s="9"/>
      <c r="O30" s="9"/>
      <c r="P30" s="41">
        <f>P29-P25</f>
        <v>0.34610831190999747</v>
      </c>
      <c r="S30" s="43" t="s">
        <v>23</v>
      </c>
      <c r="T30" s="30">
        <f>(T29-T25)/U29</f>
        <v>7.5487242876053726E-2</v>
      </c>
      <c r="X30" s="38" t="s">
        <v>34</v>
      </c>
      <c r="AA30" s="41">
        <f>AA29-AA25</f>
        <v>0.86580086580099902</v>
      </c>
      <c r="AC30" s="43" t="s">
        <v>23</v>
      </c>
      <c r="AD30" s="30">
        <f>(AD29-AD25)/AE29</f>
        <v>-5.6540610585327075E-3</v>
      </c>
      <c r="AH30" s="38" t="s">
        <v>34</v>
      </c>
      <c r="AI30" s="9"/>
      <c r="AJ30" s="9"/>
      <c r="AK30" s="41">
        <f>AK29-AK25</f>
        <v>-3.4736842105270007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27</v>
      </c>
      <c r="F32" s="4" t="s">
        <v>30</v>
      </c>
      <c r="G32" s="4" t="s">
        <v>16</v>
      </c>
      <c r="H32" s="6">
        <v>292</v>
      </c>
      <c r="I32" s="8">
        <v>559.49657534246603</v>
      </c>
      <c r="J32" s="8">
        <v>69.974295638377001</v>
      </c>
      <c r="K32" s="6">
        <v>49.000000000999997</v>
      </c>
      <c r="L32" s="9">
        <v>46.666666666666003</v>
      </c>
      <c r="M32" s="9">
        <v>37.666666666666003</v>
      </c>
      <c r="N32" s="9">
        <v>12.666666666666</v>
      </c>
      <c r="O32" s="9">
        <v>0.33333333333300003</v>
      </c>
      <c r="P32" s="6">
        <f>N32+O32</f>
        <v>12.999999999999</v>
      </c>
      <c r="S32" s="6">
        <v>233</v>
      </c>
      <c r="T32" s="9">
        <v>535.96995708154498</v>
      </c>
      <c r="U32" s="9">
        <v>81.658529700472002</v>
      </c>
      <c r="V32" s="9">
        <v>41.000000000999997</v>
      </c>
      <c r="W32" s="9">
        <v>60.924369747899</v>
      </c>
      <c r="X32" s="9">
        <v>24.789915966386001</v>
      </c>
      <c r="Y32" s="9">
        <v>12.184873949579</v>
      </c>
      <c r="Z32" s="9">
        <v>0</v>
      </c>
      <c r="AA32" s="6">
        <f>Y32+Z32</f>
        <v>12.184873949579</v>
      </c>
      <c r="AC32" s="6">
        <v>98</v>
      </c>
      <c r="AD32" s="8">
        <v>558.16326530612196</v>
      </c>
      <c r="AE32" s="8">
        <v>85.126914817471999</v>
      </c>
      <c r="AF32" s="6">
        <v>55.000000000999997</v>
      </c>
      <c r="AG32" s="9">
        <v>46.464646464646002</v>
      </c>
      <c r="AH32" s="9">
        <v>29.292929292928999</v>
      </c>
      <c r="AI32" s="9">
        <v>23.232323232323001</v>
      </c>
      <c r="AJ32" s="9">
        <v>0</v>
      </c>
      <c r="AK32" s="6">
        <f>AI32+AJ32</f>
        <v>23.232323232323001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27</v>
      </c>
      <c r="F33" s="4" t="s">
        <v>30</v>
      </c>
      <c r="G33" s="4" t="s">
        <v>16</v>
      </c>
      <c r="H33" s="6">
        <v>298</v>
      </c>
      <c r="I33" s="8">
        <v>563.684563758389</v>
      </c>
      <c r="J33" s="8">
        <v>67.956520784608998</v>
      </c>
      <c r="K33" s="6">
        <v>40.000000000999997</v>
      </c>
      <c r="L33" s="9">
        <v>42.539682539681998</v>
      </c>
      <c r="M33" s="9">
        <v>38.412698412697999</v>
      </c>
      <c r="N33" s="9">
        <v>13.650793650793</v>
      </c>
      <c r="O33" s="9">
        <v>0</v>
      </c>
      <c r="P33" s="6">
        <f t="shared" ref="P33:P36" si="12">N33+O33</f>
        <v>13.650793650793</v>
      </c>
      <c r="S33" s="6">
        <v>264</v>
      </c>
      <c r="T33" s="9">
        <v>543.81818181818198</v>
      </c>
      <c r="U33" s="9">
        <v>80.880968558793995</v>
      </c>
      <c r="V33" s="9">
        <v>43.000000000999997</v>
      </c>
      <c r="W33" s="9">
        <v>51.470588235294002</v>
      </c>
      <c r="X33" s="9">
        <v>31.985294117647001</v>
      </c>
      <c r="Y33" s="9">
        <v>13.235294117646999</v>
      </c>
      <c r="Z33" s="9">
        <v>0.36764705882299997</v>
      </c>
      <c r="AA33" s="6">
        <f t="shared" ref="AA33:AA36" si="13">Y33+Z33</f>
        <v>13.602941176469999</v>
      </c>
      <c r="AC33" s="6">
        <v>127</v>
      </c>
      <c r="AD33" s="8">
        <v>539.55118110236197</v>
      </c>
      <c r="AE33" s="8">
        <v>85.346791039015002</v>
      </c>
      <c r="AF33" s="6">
        <v>33.000000000999997</v>
      </c>
      <c r="AG33" s="9">
        <v>53.731343283582</v>
      </c>
      <c r="AH33" s="9">
        <v>29.850746268656</v>
      </c>
      <c r="AI33" s="9">
        <v>11.194029850746</v>
      </c>
      <c r="AJ33" s="9">
        <v>0</v>
      </c>
      <c r="AK33" s="6">
        <f t="shared" ref="AK33:AK36" si="14">AI33+AJ33</f>
        <v>11.194029850746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27</v>
      </c>
      <c r="F34" s="4" t="s">
        <v>30</v>
      </c>
      <c r="G34" s="4" t="s">
        <v>16</v>
      </c>
      <c r="H34" s="6">
        <v>308</v>
      </c>
      <c r="I34" s="8">
        <v>563.79220779220805</v>
      </c>
      <c r="J34" s="8">
        <v>67.200286501316</v>
      </c>
      <c r="K34" s="6">
        <v>42.500000000999997</v>
      </c>
      <c r="L34" s="9">
        <v>47.452229299362997</v>
      </c>
      <c r="M34" s="9">
        <v>37.579617834394</v>
      </c>
      <c r="N34" s="9">
        <v>12.738853503184</v>
      </c>
      <c r="O34" s="9">
        <v>0.31847133757899998</v>
      </c>
      <c r="P34" s="6">
        <f t="shared" si="12"/>
        <v>13.057324840763</v>
      </c>
      <c r="S34" s="6">
        <v>303</v>
      </c>
      <c r="T34" s="9">
        <v>540.47194719471895</v>
      </c>
      <c r="U34" s="9">
        <v>82.541210087761996</v>
      </c>
      <c r="V34" s="9">
        <v>44.000000000999997</v>
      </c>
      <c r="W34" s="9">
        <v>55.91054313099</v>
      </c>
      <c r="X34" s="9">
        <v>29.712460063897002</v>
      </c>
      <c r="Y34" s="9">
        <v>11.182108626198</v>
      </c>
      <c r="Z34" s="9">
        <v>0</v>
      </c>
      <c r="AA34" s="6">
        <f t="shared" si="13"/>
        <v>11.182108626198</v>
      </c>
      <c r="AC34" s="6">
        <v>135</v>
      </c>
      <c r="AD34" s="8">
        <v>546.64444444444405</v>
      </c>
      <c r="AE34" s="8">
        <v>79.185166207210997</v>
      </c>
      <c r="AF34" s="6">
        <v>44.000000000999997</v>
      </c>
      <c r="AG34" s="9">
        <v>49.295774647887001</v>
      </c>
      <c r="AH34" s="9">
        <v>31.690140845070001</v>
      </c>
      <c r="AI34" s="9">
        <v>14.084507042253</v>
      </c>
      <c r="AJ34" s="9">
        <v>0</v>
      </c>
      <c r="AK34" s="6">
        <f t="shared" si="14"/>
        <v>14.084507042253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27</v>
      </c>
      <c r="F35" s="4" t="s">
        <v>30</v>
      </c>
      <c r="G35" s="4" t="s">
        <v>16</v>
      </c>
      <c r="H35" s="6">
        <v>338</v>
      </c>
      <c r="I35" s="8">
        <v>558.22189349112398</v>
      </c>
      <c r="J35" s="8">
        <v>70.441893852028002</v>
      </c>
      <c r="K35" s="6">
        <v>46.000000000999997</v>
      </c>
      <c r="L35" s="9">
        <v>47.965116279069001</v>
      </c>
      <c r="M35" s="9">
        <v>38.372093023254997</v>
      </c>
      <c r="N35" s="9">
        <v>11.918604651161999</v>
      </c>
      <c r="O35" s="9">
        <v>0</v>
      </c>
      <c r="P35" s="6">
        <f t="shared" si="12"/>
        <v>11.918604651161999</v>
      </c>
      <c r="S35" s="6">
        <v>284</v>
      </c>
      <c r="T35" s="9">
        <v>537.89788732394402</v>
      </c>
      <c r="U35" s="9">
        <v>85.363079024472995</v>
      </c>
      <c r="V35" s="9">
        <v>40.000000000999997</v>
      </c>
      <c r="W35" s="9">
        <v>52.203389830508002</v>
      </c>
      <c r="X35" s="9">
        <v>30.847457627118001</v>
      </c>
      <c r="Y35" s="9">
        <v>13.22033898305</v>
      </c>
      <c r="Z35" s="9">
        <v>0</v>
      </c>
      <c r="AA35" s="6">
        <f t="shared" si="13"/>
        <v>13.22033898305</v>
      </c>
      <c r="AC35" s="6">
        <v>130</v>
      </c>
      <c r="AD35" s="8">
        <v>541.43076923076899</v>
      </c>
      <c r="AE35" s="8">
        <v>84.436016642073</v>
      </c>
      <c r="AF35" s="6">
        <v>47.000000000999997</v>
      </c>
      <c r="AG35" s="9">
        <v>52.941176470587997</v>
      </c>
      <c r="AH35" s="9">
        <v>25.735294117647001</v>
      </c>
      <c r="AI35" s="9">
        <v>16.911764705882</v>
      </c>
      <c r="AJ35" s="9">
        <v>0</v>
      </c>
      <c r="AK35" s="6">
        <f t="shared" si="14"/>
        <v>16.911764705882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27</v>
      </c>
      <c r="F36" s="4" t="s">
        <v>30</v>
      </c>
      <c r="G36" s="4" t="s">
        <v>16</v>
      </c>
      <c r="H36" s="6">
        <v>326</v>
      </c>
      <c r="I36" s="8">
        <v>562.03987730061306</v>
      </c>
      <c r="J36" s="8">
        <v>75.015290371519001</v>
      </c>
      <c r="K36" s="6">
        <v>45.000000000999997</v>
      </c>
      <c r="L36" s="9">
        <v>47.447447447446997</v>
      </c>
      <c r="M36" s="9">
        <v>32.732732732732003</v>
      </c>
      <c r="N36" s="9">
        <v>17.717717717717001</v>
      </c>
      <c r="O36" s="9">
        <v>0</v>
      </c>
      <c r="P36" s="6">
        <f t="shared" si="12"/>
        <v>17.717717717717001</v>
      </c>
      <c r="S36" s="6">
        <v>298</v>
      </c>
      <c r="T36" s="9">
        <v>546.26845637583904</v>
      </c>
      <c r="U36" s="9">
        <v>78.857680343289005</v>
      </c>
      <c r="V36" s="9">
        <v>48.500000000999997</v>
      </c>
      <c r="W36" s="9">
        <v>44.927536231883998</v>
      </c>
      <c r="X36" s="9">
        <v>31.014492753622999</v>
      </c>
      <c r="Y36" s="9">
        <v>9.8550724637679998</v>
      </c>
      <c r="Z36" s="9">
        <v>0.57971014492700002</v>
      </c>
      <c r="AA36" s="6">
        <f t="shared" si="13"/>
        <v>10.434782608695</v>
      </c>
      <c r="AC36" s="6">
        <v>149</v>
      </c>
      <c r="AD36" s="8">
        <v>553.174496644295</v>
      </c>
      <c r="AE36" s="8">
        <v>73.834249317041994</v>
      </c>
      <c r="AF36" s="6">
        <v>46.000000000999997</v>
      </c>
      <c r="AG36" s="9">
        <v>50.331125827813999</v>
      </c>
      <c r="AH36" s="9">
        <v>32.450331125826999</v>
      </c>
      <c r="AI36" s="9">
        <v>15.894039735099</v>
      </c>
      <c r="AJ36" s="9">
        <v>0</v>
      </c>
      <c r="AK36" s="6">
        <f t="shared" si="14"/>
        <v>15.894039735099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3.3903780756578128E-2</v>
      </c>
      <c r="J37" s="8"/>
      <c r="K37" s="6"/>
      <c r="L37" s="9"/>
      <c r="M37" s="38" t="s">
        <v>34</v>
      </c>
      <c r="N37" s="9"/>
      <c r="O37" s="9"/>
      <c r="P37" s="41">
        <f>P36-P32</f>
        <v>4.717717717718001</v>
      </c>
      <c r="S37" s="43" t="s">
        <v>23</v>
      </c>
      <c r="T37" s="30">
        <f>(T36-T32)/U36</f>
        <v>0.13059602120506059</v>
      </c>
      <c r="X37" s="38" t="s">
        <v>34</v>
      </c>
      <c r="AA37" s="41">
        <f>AA36-AA32</f>
        <v>-1.7500913408839995</v>
      </c>
      <c r="AC37" s="43" t="s">
        <v>23</v>
      </c>
      <c r="AD37" s="30">
        <f>(AD36-AD32)/AE36</f>
        <v>-6.7567134601793449E-2</v>
      </c>
      <c r="AH37" s="38" t="s">
        <v>34</v>
      </c>
      <c r="AI37" s="9"/>
      <c r="AJ37" s="9"/>
      <c r="AK37" s="41">
        <f>AK36-AK32</f>
        <v>-7.3382834972240012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27</v>
      </c>
      <c r="F39" s="4" t="s">
        <v>30</v>
      </c>
      <c r="G39" s="4" t="s">
        <v>16</v>
      </c>
      <c r="H39" s="6">
        <v>200</v>
      </c>
      <c r="I39" s="8">
        <v>598.69000000000005</v>
      </c>
      <c r="J39" s="8">
        <v>58.726723390642</v>
      </c>
      <c r="K39" s="6">
        <v>40.000000000999997</v>
      </c>
      <c r="L39" s="9">
        <v>42.233009708737001</v>
      </c>
      <c r="M39" s="9">
        <v>40.291262135921997</v>
      </c>
      <c r="N39" s="9">
        <v>14.563106796115999</v>
      </c>
      <c r="O39" s="9">
        <v>0</v>
      </c>
      <c r="P39" s="6">
        <f>N39+O39</f>
        <v>14.563106796115999</v>
      </c>
      <c r="S39" s="6">
        <v>160</v>
      </c>
      <c r="T39" s="9">
        <v>596.04999999999995</v>
      </c>
      <c r="U39" s="9">
        <v>70.633948756820004</v>
      </c>
      <c r="V39" s="9">
        <v>36.000000000999997</v>
      </c>
      <c r="W39" s="9">
        <v>36.094674556213</v>
      </c>
      <c r="X39" s="9">
        <v>42.011834319526002</v>
      </c>
      <c r="Y39" s="9">
        <v>16.568047337277999</v>
      </c>
      <c r="Z39" s="9">
        <v>0</v>
      </c>
      <c r="AA39" s="6">
        <f>Y39+Z39</f>
        <v>16.568047337277999</v>
      </c>
      <c r="AC39" s="6">
        <v>53</v>
      </c>
      <c r="AD39" s="8">
        <v>580.67924528301899</v>
      </c>
      <c r="AE39" s="8">
        <v>78.559329266510005</v>
      </c>
      <c r="AF39" s="6">
        <v>27.500000001</v>
      </c>
      <c r="AG39" s="9">
        <v>38.709677419354001</v>
      </c>
      <c r="AH39" s="9">
        <v>38.709677419354001</v>
      </c>
      <c r="AI39" s="9">
        <v>8.0645161290320004</v>
      </c>
      <c r="AJ39" s="9">
        <v>0</v>
      </c>
      <c r="AK39" s="6">
        <f>AI39+AJ39</f>
        <v>8.0645161290320004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27</v>
      </c>
      <c r="F40" s="4" t="s">
        <v>30</v>
      </c>
      <c r="G40" s="4" t="s">
        <v>16</v>
      </c>
      <c r="H40" s="6">
        <v>238</v>
      </c>
      <c r="I40" s="8">
        <v>592.73949579831901</v>
      </c>
      <c r="J40" s="8">
        <v>65.344198982563995</v>
      </c>
      <c r="K40" s="6">
        <v>40.000000000999997</v>
      </c>
      <c r="L40" s="9">
        <v>42.023346303501</v>
      </c>
      <c r="M40" s="9">
        <v>34.630350194552001</v>
      </c>
      <c r="N40" s="9">
        <v>15.56420233463</v>
      </c>
      <c r="O40" s="9">
        <v>0.38910505836499998</v>
      </c>
      <c r="P40" s="6">
        <f t="shared" ref="P40:P43" si="15">N40+O40</f>
        <v>15.953307392995001</v>
      </c>
      <c r="S40" s="6">
        <v>160</v>
      </c>
      <c r="T40" s="9">
        <v>592.4375</v>
      </c>
      <c r="U40" s="9">
        <v>53.449992792887002</v>
      </c>
      <c r="V40" s="9">
        <v>40.000000000999997</v>
      </c>
      <c r="W40" s="9">
        <v>41.714285714284998</v>
      </c>
      <c r="X40" s="9">
        <v>40</v>
      </c>
      <c r="Y40" s="9">
        <v>9.7142857142849994</v>
      </c>
      <c r="Z40" s="9">
        <v>0</v>
      </c>
      <c r="AA40" s="6">
        <f t="shared" ref="AA40:AA43" si="16">Y40+Z40</f>
        <v>9.7142857142849994</v>
      </c>
      <c r="AC40" s="6">
        <v>53</v>
      </c>
      <c r="AD40" s="8">
        <v>571.96226415094304</v>
      </c>
      <c r="AE40" s="8">
        <v>82.805137861809996</v>
      </c>
      <c r="AF40" s="6">
        <v>24.000000001</v>
      </c>
      <c r="AG40" s="9">
        <v>42.1875</v>
      </c>
      <c r="AH40" s="9">
        <v>26.5625</v>
      </c>
      <c r="AI40" s="9">
        <v>14.0625</v>
      </c>
      <c r="AJ40" s="9">
        <v>0</v>
      </c>
      <c r="AK40" s="6">
        <f t="shared" ref="AK40:AK43" si="17">AI40+AJ40</f>
        <v>14.0625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27</v>
      </c>
      <c r="F41" s="4" t="s">
        <v>30</v>
      </c>
      <c r="G41" s="4" t="s">
        <v>16</v>
      </c>
      <c r="H41" s="6">
        <v>276</v>
      </c>
      <c r="I41" s="8">
        <v>597.536231884058</v>
      </c>
      <c r="J41" s="8">
        <v>57.619398175556</v>
      </c>
      <c r="K41" s="6">
        <v>45.000000000999997</v>
      </c>
      <c r="L41" s="9">
        <v>39.436619718308997</v>
      </c>
      <c r="M41" s="9">
        <v>45.422535211266997</v>
      </c>
      <c r="N41" s="9">
        <v>12.323943661971001</v>
      </c>
      <c r="O41" s="9">
        <v>0</v>
      </c>
      <c r="P41" s="6">
        <f t="shared" si="15"/>
        <v>12.323943661971001</v>
      </c>
      <c r="S41" s="6">
        <v>158</v>
      </c>
      <c r="T41" s="9">
        <v>601.86075949367103</v>
      </c>
      <c r="U41" s="9">
        <v>44.512571523372003</v>
      </c>
      <c r="V41" s="9">
        <v>47.500000000999997</v>
      </c>
      <c r="W41" s="9">
        <v>37.572254335259998</v>
      </c>
      <c r="X41" s="9">
        <v>43.352601156068999</v>
      </c>
      <c r="Y41" s="9">
        <v>10.404624277456</v>
      </c>
      <c r="Z41" s="9">
        <v>0</v>
      </c>
      <c r="AA41" s="6">
        <f t="shared" si="16"/>
        <v>10.404624277456</v>
      </c>
      <c r="AC41" s="6">
        <v>58</v>
      </c>
      <c r="AD41" s="8">
        <v>583.67241379310303</v>
      </c>
      <c r="AE41" s="8">
        <v>82.238717123209994</v>
      </c>
      <c r="AF41" s="6">
        <v>33.000000000999997</v>
      </c>
      <c r="AG41" s="9">
        <v>39.705882352941003</v>
      </c>
      <c r="AH41" s="9">
        <v>33.823529411764</v>
      </c>
      <c r="AI41" s="9">
        <v>11.764705882352001</v>
      </c>
      <c r="AJ41" s="9">
        <v>0</v>
      </c>
      <c r="AK41" s="6">
        <f t="shared" si="17"/>
        <v>11.764705882352001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27</v>
      </c>
      <c r="F42" s="4" t="s">
        <v>30</v>
      </c>
      <c r="G42" s="4" t="s">
        <v>16</v>
      </c>
      <c r="H42" s="6">
        <v>246</v>
      </c>
      <c r="I42" s="8">
        <v>599.82113821138205</v>
      </c>
      <c r="J42" s="8">
        <v>57.767024351030997</v>
      </c>
      <c r="K42" s="6">
        <v>39.500000000999997</v>
      </c>
      <c r="L42" s="9">
        <v>37.065637065636999</v>
      </c>
      <c r="M42" s="9">
        <v>43.629343629342998</v>
      </c>
      <c r="N42" s="9">
        <v>14.285714285714</v>
      </c>
      <c r="O42" s="9">
        <v>0</v>
      </c>
      <c r="P42" s="6">
        <f t="shared" si="15"/>
        <v>14.285714285714</v>
      </c>
      <c r="S42" s="6">
        <v>155</v>
      </c>
      <c r="T42" s="9">
        <v>607.01290322580599</v>
      </c>
      <c r="U42" s="9">
        <v>54.606144354428999</v>
      </c>
      <c r="V42" s="9">
        <v>46.500000000999997</v>
      </c>
      <c r="W42" s="9">
        <v>34.502923976608002</v>
      </c>
      <c r="X42" s="9">
        <v>42.105263157894001</v>
      </c>
      <c r="Y42" s="9">
        <v>13.45029239766</v>
      </c>
      <c r="Z42" s="9">
        <v>0.58479532163699999</v>
      </c>
      <c r="AA42" s="6">
        <f t="shared" si="16"/>
        <v>14.035087719297</v>
      </c>
      <c r="AC42" s="6">
        <v>67</v>
      </c>
      <c r="AD42" s="8">
        <v>585.41791044776096</v>
      </c>
      <c r="AE42" s="8">
        <v>76.224578326298996</v>
      </c>
      <c r="AF42" s="6">
        <v>38.500000000999997</v>
      </c>
      <c r="AG42" s="9">
        <v>34.939759036143997</v>
      </c>
      <c r="AH42" s="9">
        <v>36.144578313253</v>
      </c>
      <c r="AI42" s="9">
        <v>9.638554216867</v>
      </c>
      <c r="AJ42" s="9">
        <v>0</v>
      </c>
      <c r="AK42" s="6">
        <f t="shared" si="17"/>
        <v>9.638554216867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27</v>
      </c>
      <c r="F43" s="4" t="s">
        <v>30</v>
      </c>
      <c r="G43" s="4" t="s">
        <v>16</v>
      </c>
      <c r="H43" s="6">
        <v>255</v>
      </c>
      <c r="I43" s="8">
        <v>599.286274509804</v>
      </c>
      <c r="J43" s="8">
        <v>60.706603759418002</v>
      </c>
      <c r="K43" s="6">
        <v>40.500000000999997</v>
      </c>
      <c r="L43" s="9">
        <v>37.969924812030001</v>
      </c>
      <c r="M43" s="9">
        <v>40.977443609021996</v>
      </c>
      <c r="N43" s="9">
        <v>16.917293233081999</v>
      </c>
      <c r="O43" s="9">
        <v>0</v>
      </c>
      <c r="P43" s="6">
        <f t="shared" si="15"/>
        <v>16.917293233081999</v>
      </c>
      <c r="S43" s="6">
        <v>173</v>
      </c>
      <c r="T43" s="9">
        <v>597.01734104046204</v>
      </c>
      <c r="U43" s="9">
        <v>63.205504064532001</v>
      </c>
      <c r="V43" s="9">
        <v>49.000000000999997</v>
      </c>
      <c r="W43" s="9">
        <v>40.223463687150002</v>
      </c>
      <c r="X43" s="9">
        <v>41.899441340781998</v>
      </c>
      <c r="Y43" s="9">
        <v>14.525139664804</v>
      </c>
      <c r="Z43" s="9">
        <v>0</v>
      </c>
      <c r="AA43" s="6">
        <f t="shared" si="16"/>
        <v>14.525139664804</v>
      </c>
      <c r="AC43" s="6">
        <v>73</v>
      </c>
      <c r="AD43" s="8">
        <v>577.93150684931504</v>
      </c>
      <c r="AE43" s="8">
        <v>80.844042034154</v>
      </c>
      <c r="AF43" s="6">
        <v>34.500000000999997</v>
      </c>
      <c r="AG43" s="9">
        <v>42.5</v>
      </c>
      <c r="AH43" s="9">
        <v>38.75</v>
      </c>
      <c r="AI43" s="9">
        <v>10</v>
      </c>
      <c r="AJ43" s="9">
        <v>0</v>
      </c>
      <c r="AK43" s="6">
        <f t="shared" si="17"/>
        <v>10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9.8222346973485877E-3</v>
      </c>
      <c r="J44" s="8"/>
      <c r="K44" s="6"/>
      <c r="L44" s="9"/>
      <c r="M44" s="38" t="s">
        <v>34</v>
      </c>
      <c r="N44" s="9"/>
      <c r="O44" s="9"/>
      <c r="P44" s="41">
        <f>P43-P39</f>
        <v>2.3541864369659997</v>
      </c>
      <c r="S44" s="43" t="s">
        <v>23</v>
      </c>
      <c r="T44" s="30">
        <f>(T43-T39)/U43</f>
        <v>1.5304696240923029E-2</v>
      </c>
      <c r="X44" s="38" t="s">
        <v>34</v>
      </c>
      <c r="AA44" s="41">
        <f>AA43-AA39</f>
        <v>-2.0429076724739996</v>
      </c>
      <c r="AC44" s="43" t="s">
        <v>23</v>
      </c>
      <c r="AD44" s="30">
        <f>(AD43-AD39)/AE43</f>
        <v>-3.3988137710174275E-2</v>
      </c>
      <c r="AH44" s="38" t="s">
        <v>34</v>
      </c>
      <c r="AI44" s="9"/>
      <c r="AJ44" s="9"/>
      <c r="AK44" s="41">
        <f>AK43-AK39</f>
        <v>1.9354838709679996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22"/>
      <c r="D46" s="4"/>
      <c r="E46" s="4"/>
      <c r="F46" s="4"/>
      <c r="G46" s="4"/>
      <c r="H46" s="5"/>
      <c r="I46" s="5"/>
      <c r="J46" s="5"/>
      <c r="K46" s="5"/>
      <c r="L46" s="5"/>
      <c r="M46" s="5"/>
      <c r="N46" s="5"/>
      <c r="O46" s="5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27</v>
      </c>
      <c r="F47" s="4" t="s">
        <v>30</v>
      </c>
      <c r="G47" s="4" t="s">
        <v>16</v>
      </c>
      <c r="H47" s="6">
        <v>547</v>
      </c>
      <c r="I47" s="8">
        <v>435.87385740402198</v>
      </c>
      <c r="J47" s="8">
        <v>42.791262163094999</v>
      </c>
      <c r="K47" s="6">
        <v>40.000000000999997</v>
      </c>
      <c r="L47" s="9">
        <v>28.856624319419002</v>
      </c>
      <c r="M47" s="9">
        <v>62.250453720507998</v>
      </c>
      <c r="N47" s="9">
        <v>8.1669691470050001</v>
      </c>
      <c r="O47" s="9">
        <v>0</v>
      </c>
      <c r="P47" s="6">
        <f>N47+O47</f>
        <v>8.1669691470050001</v>
      </c>
      <c r="S47" s="6">
        <v>254</v>
      </c>
      <c r="T47" s="9">
        <v>418.24015748031502</v>
      </c>
      <c r="U47" s="9">
        <v>52.448745935175999</v>
      </c>
      <c r="V47" s="9">
        <v>40.000000000999997</v>
      </c>
      <c r="W47" s="9">
        <v>34.615384615384002</v>
      </c>
      <c r="X47" s="9">
        <v>55.769230769229999</v>
      </c>
      <c r="Y47" s="9">
        <v>7.3076923076920002</v>
      </c>
      <c r="Z47" s="9">
        <v>0</v>
      </c>
      <c r="AA47" s="6">
        <f>Y47+Z47</f>
        <v>7.3076923076920002</v>
      </c>
      <c r="AC47" s="6">
        <v>111</v>
      </c>
      <c r="AD47" s="8">
        <v>434.09009009008997</v>
      </c>
      <c r="AE47" s="8">
        <v>41.368532078808997</v>
      </c>
      <c r="AF47" s="6">
        <v>36.500000000999997</v>
      </c>
      <c r="AG47" s="9">
        <v>22.807017543859001</v>
      </c>
      <c r="AH47" s="9">
        <v>65.789473684209995</v>
      </c>
      <c r="AI47" s="9">
        <v>7.8947368421049999</v>
      </c>
      <c r="AJ47" s="9">
        <v>0.87719298245599997</v>
      </c>
      <c r="AK47" s="6">
        <f>AI47+AJ47</f>
        <v>8.7719298245609991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27</v>
      </c>
      <c r="F48" s="4" t="s">
        <v>30</v>
      </c>
      <c r="G48" s="4" t="s">
        <v>16</v>
      </c>
      <c r="H48" s="6">
        <v>567</v>
      </c>
      <c r="I48" s="8">
        <v>428.62081128747798</v>
      </c>
      <c r="J48" s="8">
        <v>45.905792963515999</v>
      </c>
      <c r="K48" s="6">
        <v>36.500000000999997</v>
      </c>
      <c r="L48" s="9">
        <v>34.440559440558999</v>
      </c>
      <c r="M48" s="9">
        <v>58.391608391608003</v>
      </c>
      <c r="N48" s="9">
        <v>6.1188811188810002</v>
      </c>
      <c r="O48" s="9">
        <v>0.17482517482500001</v>
      </c>
      <c r="P48" s="6">
        <f t="shared" ref="P48:P51" si="18">N48+O48</f>
        <v>6.2937062937060002</v>
      </c>
      <c r="S48" s="6">
        <v>282</v>
      </c>
      <c r="T48" s="9">
        <v>410.11347517730502</v>
      </c>
      <c r="U48" s="9">
        <v>51.162930335832002</v>
      </c>
      <c r="V48" s="9">
        <v>35.000000000999997</v>
      </c>
      <c r="W48" s="9">
        <v>44.791666666666003</v>
      </c>
      <c r="X48" s="9">
        <v>46.875</v>
      </c>
      <c r="Y48" s="9">
        <v>5.9027777777769996</v>
      </c>
      <c r="Z48" s="9">
        <v>0.347222222222</v>
      </c>
      <c r="AA48" s="6">
        <f t="shared" ref="AA48:AA51" si="19">Y48+Z48</f>
        <v>6.2499999999989999</v>
      </c>
      <c r="AC48" s="6">
        <v>140</v>
      </c>
      <c r="AD48" s="8">
        <v>425.77857142857101</v>
      </c>
      <c r="AE48" s="8">
        <v>45.970442154729</v>
      </c>
      <c r="AF48" s="6">
        <v>36.000000000999997</v>
      </c>
      <c r="AG48" s="9">
        <v>34.751773049645003</v>
      </c>
      <c r="AH48" s="9">
        <v>58.156028368793997</v>
      </c>
      <c r="AI48" s="9">
        <v>5.6737588652479998</v>
      </c>
      <c r="AJ48" s="9">
        <v>0.70921985815599997</v>
      </c>
      <c r="AK48" s="6">
        <f t="shared" ref="AK48:AK51" si="20">AI48+AJ48</f>
        <v>6.3829787234039994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27</v>
      </c>
      <c r="F49" s="4" t="s">
        <v>30</v>
      </c>
      <c r="G49" s="4" t="s">
        <v>16</v>
      </c>
      <c r="H49" s="6">
        <v>581</v>
      </c>
      <c r="I49" s="8">
        <v>435.01893287435502</v>
      </c>
      <c r="J49" s="8">
        <v>49.988046704607001</v>
      </c>
      <c r="K49" s="6">
        <v>47.000000000999997</v>
      </c>
      <c r="L49" s="9">
        <v>29.109589041094999</v>
      </c>
      <c r="M49" s="9">
        <v>60.445205479452</v>
      </c>
      <c r="N49" s="9">
        <v>9.2465753424650003</v>
      </c>
      <c r="O49" s="9">
        <v>0.68493150684899995</v>
      </c>
      <c r="P49" s="6">
        <f t="shared" si="18"/>
        <v>9.9315068493140011</v>
      </c>
      <c r="S49" s="6">
        <v>306</v>
      </c>
      <c r="T49" s="9">
        <v>424.47712418300699</v>
      </c>
      <c r="U49" s="9">
        <v>45.419441921817999</v>
      </c>
      <c r="V49" s="9">
        <v>43.000000000999997</v>
      </c>
      <c r="W49" s="9">
        <v>34.294871794871</v>
      </c>
      <c r="X49" s="9">
        <v>56.730769230768999</v>
      </c>
      <c r="Y49" s="9">
        <v>6.4102564102560002</v>
      </c>
      <c r="Z49" s="9">
        <v>0.64102564102500004</v>
      </c>
      <c r="AA49" s="6">
        <f t="shared" si="19"/>
        <v>7.0512820512810004</v>
      </c>
      <c r="AC49" s="6">
        <v>150</v>
      </c>
      <c r="AD49" s="8">
        <v>428.34666666666698</v>
      </c>
      <c r="AE49" s="8">
        <v>51.163507688739003</v>
      </c>
      <c r="AF49" s="6">
        <v>34.000000000999997</v>
      </c>
      <c r="AG49" s="9">
        <v>31.372549019607</v>
      </c>
      <c r="AH49" s="9">
        <v>55.555555555555003</v>
      </c>
      <c r="AI49" s="9">
        <v>11.111111111111001</v>
      </c>
      <c r="AJ49" s="9">
        <v>0</v>
      </c>
      <c r="AK49" s="6">
        <f t="shared" si="20"/>
        <v>11.111111111111001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27</v>
      </c>
      <c r="F50" s="4" t="s">
        <v>30</v>
      </c>
      <c r="G50" s="4" t="s">
        <v>16</v>
      </c>
      <c r="H50" s="6">
        <v>587</v>
      </c>
      <c r="I50" s="8">
        <v>430.39011925042598</v>
      </c>
      <c r="J50" s="8">
        <v>46.196635345240999</v>
      </c>
      <c r="K50" s="6">
        <v>40.000000000999997</v>
      </c>
      <c r="L50" s="9">
        <v>33.277027027027003</v>
      </c>
      <c r="M50" s="9">
        <v>59.29054054054</v>
      </c>
      <c r="N50" s="9">
        <v>6.5878378378370002</v>
      </c>
      <c r="O50" s="9">
        <v>0</v>
      </c>
      <c r="P50" s="6">
        <f t="shared" si="18"/>
        <v>6.5878378378370002</v>
      </c>
      <c r="S50" s="6">
        <v>308</v>
      </c>
      <c r="T50" s="9">
        <v>419.75324675324703</v>
      </c>
      <c r="U50" s="9">
        <v>52.705352896569003</v>
      </c>
      <c r="V50" s="9">
        <v>34.000000000999997</v>
      </c>
      <c r="W50" s="9">
        <v>38.141025641025003</v>
      </c>
      <c r="X50" s="9">
        <v>50.320512820512</v>
      </c>
      <c r="Y50" s="9">
        <v>9.6153846153840004</v>
      </c>
      <c r="Z50" s="9">
        <v>0.64102564102500004</v>
      </c>
      <c r="AA50" s="6">
        <f t="shared" si="19"/>
        <v>10.256410256409</v>
      </c>
      <c r="AC50" s="6">
        <v>146</v>
      </c>
      <c r="AD50" s="8">
        <v>414.780821917808</v>
      </c>
      <c r="AE50" s="8">
        <v>48.376040400564001</v>
      </c>
      <c r="AF50" s="6">
        <v>29.000000001</v>
      </c>
      <c r="AG50" s="9">
        <v>37.5</v>
      </c>
      <c r="AH50" s="9">
        <v>51.973684210526002</v>
      </c>
      <c r="AI50" s="9">
        <v>6.5789473684209998</v>
      </c>
      <c r="AJ50" s="9">
        <v>0</v>
      </c>
      <c r="AK50" s="6">
        <f t="shared" si="20"/>
        <v>6.5789473684209998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27</v>
      </c>
      <c r="F51" s="4" t="s">
        <v>30</v>
      </c>
      <c r="G51" s="4" t="s">
        <v>16</v>
      </c>
      <c r="H51" s="6">
        <v>574</v>
      </c>
      <c r="I51" s="8">
        <v>430.27003484320602</v>
      </c>
      <c r="J51" s="8">
        <v>51.081482739656003</v>
      </c>
      <c r="K51" s="6">
        <v>45.000000000999997</v>
      </c>
      <c r="L51" s="9">
        <v>30.808950086058001</v>
      </c>
      <c r="M51" s="9">
        <v>59.724612736659999</v>
      </c>
      <c r="N51" s="9">
        <v>8.0895008605849998</v>
      </c>
      <c r="O51" s="9">
        <v>0.172117039586</v>
      </c>
      <c r="P51" s="6">
        <f t="shared" si="18"/>
        <v>8.2616179001710002</v>
      </c>
      <c r="S51" s="6">
        <v>355</v>
      </c>
      <c r="T51" s="9">
        <v>420.23661971831001</v>
      </c>
      <c r="U51" s="9">
        <v>48.003946516893002</v>
      </c>
      <c r="V51" s="9">
        <v>48.000000000999997</v>
      </c>
      <c r="W51" s="9">
        <v>33.241758241757999</v>
      </c>
      <c r="X51" s="9">
        <v>57.692307692306997</v>
      </c>
      <c r="Y51" s="9">
        <v>6.0439560439560003</v>
      </c>
      <c r="Z51" s="9">
        <v>0.54945054945000005</v>
      </c>
      <c r="AA51" s="6">
        <f t="shared" si="19"/>
        <v>6.5934065934060007</v>
      </c>
      <c r="AC51" s="6">
        <v>144</v>
      </c>
      <c r="AD51" s="8">
        <v>424.465277777778</v>
      </c>
      <c r="AE51" s="8">
        <v>44.398058483733998</v>
      </c>
      <c r="AF51" s="6">
        <v>37.000000000999997</v>
      </c>
      <c r="AG51" s="9">
        <v>32.214765100671002</v>
      </c>
      <c r="AH51" s="9">
        <v>59.731543624160999</v>
      </c>
      <c r="AI51" s="9">
        <v>4.6979865771810001</v>
      </c>
      <c r="AJ51" s="9">
        <v>0</v>
      </c>
      <c r="AK51" s="6">
        <f t="shared" si="20"/>
        <v>4.6979865771810001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-0.10970360021412515</v>
      </c>
      <c r="J52" s="8"/>
      <c r="K52" s="6"/>
      <c r="L52" s="9"/>
      <c r="M52" s="38" t="s">
        <v>34</v>
      </c>
      <c r="N52" s="9"/>
      <c r="O52" s="9"/>
      <c r="P52" s="41">
        <f>P51-P47</f>
        <v>9.4648753166000077E-2</v>
      </c>
      <c r="S52" s="43" t="s">
        <v>23</v>
      </c>
      <c r="T52" s="30">
        <f>(T51-T47)/U51</f>
        <v>4.1589543836618052E-2</v>
      </c>
      <c r="X52" s="38" t="s">
        <v>34</v>
      </c>
      <c r="AA52" s="41">
        <f>AA51-AA47</f>
        <v>-0.71428571428599952</v>
      </c>
      <c r="AC52" s="43" t="s">
        <v>23</v>
      </c>
      <c r="AD52" s="30">
        <f>(AD51-AD47)/AE51</f>
        <v>-0.2167845315992408</v>
      </c>
      <c r="AH52" s="38" t="s">
        <v>34</v>
      </c>
      <c r="AI52" s="9"/>
      <c r="AJ52" s="9"/>
      <c r="AK52" s="41">
        <f>AK51-AK47</f>
        <v>-4.073943247379999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27</v>
      </c>
      <c r="F54" s="4" t="s">
        <v>30</v>
      </c>
      <c r="G54" s="4" t="s">
        <v>16</v>
      </c>
      <c r="H54" s="6">
        <v>292</v>
      </c>
      <c r="I54" s="8">
        <v>466.695205479452</v>
      </c>
      <c r="J54" s="8">
        <v>50.050622939766001</v>
      </c>
      <c r="K54" s="6">
        <v>34.000000000999997</v>
      </c>
      <c r="L54" s="9">
        <v>23.333333333333002</v>
      </c>
      <c r="M54" s="9">
        <v>68</v>
      </c>
      <c r="N54" s="9">
        <v>6</v>
      </c>
      <c r="O54" s="9">
        <v>0</v>
      </c>
      <c r="P54" s="6">
        <f>N54+O54</f>
        <v>6</v>
      </c>
      <c r="S54" s="6">
        <v>232</v>
      </c>
      <c r="T54" s="9">
        <v>457.25431034482801</v>
      </c>
      <c r="U54" s="9">
        <v>47.657235573967</v>
      </c>
      <c r="V54" s="9">
        <v>36.000000000999997</v>
      </c>
      <c r="W54" s="9">
        <v>24.369747899159002</v>
      </c>
      <c r="X54" s="9">
        <v>68.907563025209996</v>
      </c>
      <c r="Y54" s="9">
        <v>4.201680672268</v>
      </c>
      <c r="Z54" s="9">
        <v>0</v>
      </c>
      <c r="AA54" s="6">
        <f>Y54+Z54</f>
        <v>4.201680672268</v>
      </c>
      <c r="AC54" s="6">
        <v>98</v>
      </c>
      <c r="AD54" s="8">
        <v>465.540816326531</v>
      </c>
      <c r="AE54" s="8">
        <v>51.636550701986998</v>
      </c>
      <c r="AF54" s="6">
        <v>33.000000000999997</v>
      </c>
      <c r="AG54" s="9">
        <v>24</v>
      </c>
      <c r="AH54" s="9">
        <v>68</v>
      </c>
      <c r="AI54" s="9">
        <v>5</v>
      </c>
      <c r="AJ54" s="9">
        <v>1</v>
      </c>
      <c r="AK54" s="6">
        <f>AI54+AJ54</f>
        <v>6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27</v>
      </c>
      <c r="F55" s="4" t="s">
        <v>30</v>
      </c>
      <c r="G55" s="4" t="s">
        <v>16</v>
      </c>
      <c r="H55" s="6">
        <v>299</v>
      </c>
      <c r="I55" s="8">
        <v>464.31772575250801</v>
      </c>
      <c r="J55" s="8">
        <v>50.55446979533</v>
      </c>
      <c r="K55" s="6">
        <v>35.500000000999997</v>
      </c>
      <c r="L55" s="9">
        <v>21.451104100946001</v>
      </c>
      <c r="M55" s="9">
        <v>69.085173501577003</v>
      </c>
      <c r="N55" s="9">
        <v>3.7854889589899998</v>
      </c>
      <c r="O55" s="9">
        <v>0</v>
      </c>
      <c r="P55" s="6">
        <f t="shared" ref="P55:P58" si="21">N55+O55</f>
        <v>3.7854889589899998</v>
      </c>
      <c r="S55" s="6">
        <v>263</v>
      </c>
      <c r="T55" s="9">
        <v>455.42965779467698</v>
      </c>
      <c r="U55" s="9">
        <v>55.327562001754004</v>
      </c>
      <c r="V55" s="9">
        <v>41.000000000999997</v>
      </c>
      <c r="W55" s="9">
        <v>26.838235294116998</v>
      </c>
      <c r="X55" s="9">
        <v>62.867647058823003</v>
      </c>
      <c r="Y55" s="9">
        <v>6.6176470588229996</v>
      </c>
      <c r="Z55" s="9">
        <v>0.36764705882299997</v>
      </c>
      <c r="AA55" s="6">
        <f t="shared" ref="AA55:AA58" si="22">Y55+Z55</f>
        <v>6.9852941176459993</v>
      </c>
      <c r="AC55" s="6">
        <v>125</v>
      </c>
      <c r="AD55" s="8">
        <v>447.35199999999998</v>
      </c>
      <c r="AE55" s="8">
        <v>59.761657791056997</v>
      </c>
      <c r="AF55" s="6">
        <v>41.000000000999997</v>
      </c>
      <c r="AG55" s="9">
        <v>35.074626865671</v>
      </c>
      <c r="AH55" s="9">
        <v>52.985074626865</v>
      </c>
      <c r="AI55" s="9">
        <v>5.2238805970140003</v>
      </c>
      <c r="AJ55" s="9">
        <v>0</v>
      </c>
      <c r="AK55" s="6">
        <f t="shared" ref="AK55:AK58" si="23">AI55+AJ55</f>
        <v>5.2238805970140003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27</v>
      </c>
      <c r="F56" s="4" t="s">
        <v>30</v>
      </c>
      <c r="G56" s="4" t="s">
        <v>16</v>
      </c>
      <c r="H56" s="6">
        <v>308</v>
      </c>
      <c r="I56" s="8">
        <v>467.56168831168799</v>
      </c>
      <c r="J56" s="8">
        <v>49.406702387312997</v>
      </c>
      <c r="K56" s="6">
        <v>35.000000000999997</v>
      </c>
      <c r="L56" s="9">
        <v>20.700636942675001</v>
      </c>
      <c r="M56" s="9">
        <v>72.929936305731999</v>
      </c>
      <c r="N56" s="9">
        <v>4.1401273885350003</v>
      </c>
      <c r="O56" s="9">
        <v>0.31847133757899998</v>
      </c>
      <c r="P56" s="6">
        <f t="shared" si="21"/>
        <v>4.4585987261140003</v>
      </c>
      <c r="S56" s="6">
        <v>304</v>
      </c>
      <c r="T56" s="9">
        <v>459.10855263157902</v>
      </c>
      <c r="U56" s="9">
        <v>54.609487254763998</v>
      </c>
      <c r="V56" s="9">
        <v>49.000000000999997</v>
      </c>
      <c r="W56" s="9">
        <v>26.517571884984001</v>
      </c>
      <c r="X56" s="9">
        <v>63.578274760383003</v>
      </c>
      <c r="Y56" s="9">
        <v>6.7092651757180004</v>
      </c>
      <c r="Z56" s="9">
        <v>0.31948881789099998</v>
      </c>
      <c r="AA56" s="6">
        <f t="shared" si="22"/>
        <v>7.0287539936090004</v>
      </c>
      <c r="AC56" s="6">
        <v>135</v>
      </c>
      <c r="AD56" s="8">
        <v>452.65185185185197</v>
      </c>
      <c r="AE56" s="8">
        <v>56.990876268823001</v>
      </c>
      <c r="AF56" s="6">
        <v>37.000000000999997</v>
      </c>
      <c r="AG56" s="9">
        <v>28.873239436618999</v>
      </c>
      <c r="AH56" s="9">
        <v>61.971830985914998</v>
      </c>
      <c r="AI56" s="9">
        <v>4.2253521126760001</v>
      </c>
      <c r="AJ56" s="9">
        <v>0</v>
      </c>
      <c r="AK56" s="6">
        <f t="shared" si="23"/>
        <v>4.2253521126760001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27</v>
      </c>
      <c r="F57" s="4" t="s">
        <v>30</v>
      </c>
      <c r="G57" s="4" t="s">
        <v>16</v>
      </c>
      <c r="H57" s="6">
        <v>339</v>
      </c>
      <c r="I57" s="8">
        <v>464.69026548672599</v>
      </c>
      <c r="J57" s="8">
        <v>52.225684522979002</v>
      </c>
      <c r="K57" s="6">
        <v>37.000000000999997</v>
      </c>
      <c r="L57" s="9">
        <v>24.127906976744001</v>
      </c>
      <c r="M57" s="9">
        <v>70.348837209302005</v>
      </c>
      <c r="N57" s="9">
        <v>4.0697674418599998</v>
      </c>
      <c r="O57" s="9">
        <v>0</v>
      </c>
      <c r="P57" s="6">
        <f t="shared" si="21"/>
        <v>4.0697674418599998</v>
      </c>
      <c r="S57" s="6">
        <v>287</v>
      </c>
      <c r="T57" s="9">
        <v>456.91289198606302</v>
      </c>
      <c r="U57" s="9">
        <v>59.153374851248998</v>
      </c>
      <c r="V57" s="9">
        <v>35.500000000999997</v>
      </c>
      <c r="W57" s="9">
        <v>32.881355932203</v>
      </c>
      <c r="X57" s="9">
        <v>56.949152542371998</v>
      </c>
      <c r="Y57" s="9">
        <v>7.457627118644</v>
      </c>
      <c r="Z57" s="9">
        <v>0</v>
      </c>
      <c r="AA57" s="6">
        <f t="shared" si="22"/>
        <v>7.457627118644</v>
      </c>
      <c r="AC57" s="6">
        <v>130</v>
      </c>
      <c r="AD57" s="8">
        <v>450.77692307692303</v>
      </c>
      <c r="AE57" s="8">
        <v>56.147130278591</v>
      </c>
      <c r="AF57" s="6">
        <v>36.000000000999997</v>
      </c>
      <c r="AG57" s="9">
        <v>30.147058823529001</v>
      </c>
      <c r="AH57" s="9">
        <v>59.558823529411001</v>
      </c>
      <c r="AI57" s="9">
        <v>5.8823529411760003</v>
      </c>
      <c r="AJ57" s="9">
        <v>0</v>
      </c>
      <c r="AK57" s="6">
        <f t="shared" si="23"/>
        <v>5.8823529411760003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27</v>
      </c>
      <c r="F58" s="4" t="s">
        <v>30</v>
      </c>
      <c r="G58" s="4" t="s">
        <v>16</v>
      </c>
      <c r="H58" s="6">
        <v>326</v>
      </c>
      <c r="I58" s="8">
        <v>471.36503067484699</v>
      </c>
      <c r="J58" s="8">
        <v>54.765445628808997</v>
      </c>
      <c r="K58" s="6">
        <v>40.000000000999997</v>
      </c>
      <c r="L58" s="9">
        <v>19.819819819818999</v>
      </c>
      <c r="M58" s="9">
        <v>69.969969969969995</v>
      </c>
      <c r="N58" s="9">
        <v>8.1081081081080004</v>
      </c>
      <c r="O58" s="9">
        <v>0</v>
      </c>
      <c r="P58" s="6">
        <f t="shared" si="21"/>
        <v>8.1081081081080004</v>
      </c>
      <c r="S58" s="6">
        <v>340</v>
      </c>
      <c r="T58" s="9">
        <v>456.90294117647102</v>
      </c>
      <c r="U58" s="9">
        <v>52.280889785386002</v>
      </c>
      <c r="V58" s="9">
        <v>42.000000000999997</v>
      </c>
      <c r="W58" s="9">
        <v>26.95652173913</v>
      </c>
      <c r="X58" s="9">
        <v>66.376811594201996</v>
      </c>
      <c r="Y58" s="9">
        <v>4.6376811594199996</v>
      </c>
      <c r="Z58" s="9">
        <v>0.57971014492700002</v>
      </c>
      <c r="AA58" s="6">
        <f t="shared" si="22"/>
        <v>5.2173913043469993</v>
      </c>
      <c r="AC58" s="6">
        <v>148</v>
      </c>
      <c r="AD58" s="8">
        <v>460.79729729729701</v>
      </c>
      <c r="AE58" s="8">
        <v>52.468190487702003</v>
      </c>
      <c r="AF58" s="6">
        <v>42.000000000999997</v>
      </c>
      <c r="AG58" s="9">
        <v>23.841059602649</v>
      </c>
      <c r="AH58" s="9">
        <v>68.211920529801006</v>
      </c>
      <c r="AI58" s="9">
        <v>5.9602649006619997</v>
      </c>
      <c r="AJ58" s="9">
        <v>0</v>
      </c>
      <c r="AK58" s="6">
        <f t="shared" si="23"/>
        <v>5.9602649006619997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8.526955531497514E-2</v>
      </c>
      <c r="J59" s="8"/>
      <c r="K59" s="6"/>
      <c r="L59" s="9"/>
      <c r="M59" s="38" t="s">
        <v>34</v>
      </c>
      <c r="N59" s="9"/>
      <c r="O59" s="9"/>
      <c r="P59" s="41">
        <f>P58-P54</f>
        <v>2.1081081081080004</v>
      </c>
      <c r="S59" s="43" t="s">
        <v>23</v>
      </c>
      <c r="T59" s="30">
        <f>(T58-T54)/U58</f>
        <v>-6.7207954914190009E-3</v>
      </c>
      <c r="X59" s="38" t="s">
        <v>34</v>
      </c>
      <c r="AA59" s="41">
        <f>AA58-AA54</f>
        <v>1.0157106320789993</v>
      </c>
      <c r="AC59" s="43" t="s">
        <v>23</v>
      </c>
      <c r="AD59" s="30">
        <f>(AD58-AD54)/AE58</f>
        <v>-9.0407520921572948E-2</v>
      </c>
      <c r="AH59" s="38" t="s">
        <v>34</v>
      </c>
      <c r="AI59" s="9"/>
      <c r="AJ59" s="9"/>
      <c r="AK59" s="41">
        <f>AK58-AK54</f>
        <v>-3.9735099338000346E-2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27</v>
      </c>
      <c r="F61" s="4" t="s">
        <v>30</v>
      </c>
      <c r="G61" s="4" t="s">
        <v>16</v>
      </c>
      <c r="H61" s="6">
        <v>200</v>
      </c>
      <c r="I61" s="8">
        <v>466.38499999999999</v>
      </c>
      <c r="J61" s="8">
        <v>62.445367277903998</v>
      </c>
      <c r="K61" s="6">
        <v>39.000000000999997</v>
      </c>
      <c r="L61" s="9">
        <v>33.009708737864003</v>
      </c>
      <c r="M61" s="9">
        <v>60.679611650485</v>
      </c>
      <c r="N61" s="9">
        <v>3.398058252427</v>
      </c>
      <c r="O61" s="9">
        <v>0</v>
      </c>
      <c r="P61" s="6">
        <f>N61+O61</f>
        <v>3.398058252427</v>
      </c>
      <c r="S61" s="6">
        <v>161</v>
      </c>
      <c r="T61" s="9">
        <v>479.49689440993802</v>
      </c>
      <c r="U61" s="9">
        <v>57.366162088769997</v>
      </c>
      <c r="V61" s="9">
        <v>46.000000000999997</v>
      </c>
      <c r="W61" s="9">
        <v>21.893491124259999</v>
      </c>
      <c r="X61" s="9">
        <v>68.639053254437002</v>
      </c>
      <c r="Y61" s="9">
        <v>4.7337278106499996</v>
      </c>
      <c r="Z61" s="9">
        <v>0</v>
      </c>
      <c r="AA61" s="6">
        <f>Y61+Z61</f>
        <v>4.7337278106499996</v>
      </c>
      <c r="AC61" s="6">
        <v>53</v>
      </c>
      <c r="AD61" s="8">
        <v>460.94339622641502</v>
      </c>
      <c r="AE61" s="8">
        <v>56.068781624529002</v>
      </c>
      <c r="AF61" s="6">
        <v>43.000000000999997</v>
      </c>
      <c r="AG61" s="9">
        <v>30.645161290322001</v>
      </c>
      <c r="AH61" s="9">
        <v>51.612903225806001</v>
      </c>
      <c r="AI61" s="9">
        <v>3.2258064516120002</v>
      </c>
      <c r="AJ61" s="9">
        <v>0</v>
      </c>
      <c r="AK61" s="6">
        <f>AI61+AJ61</f>
        <v>3.2258064516120002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27</v>
      </c>
      <c r="F62" s="4" t="s">
        <v>30</v>
      </c>
      <c r="G62" s="4" t="s">
        <v>16</v>
      </c>
      <c r="H62" s="6">
        <v>241</v>
      </c>
      <c r="I62" s="8">
        <v>459.67219917012397</v>
      </c>
      <c r="J62" s="8">
        <v>63.774508482831997</v>
      </c>
      <c r="K62" s="6">
        <v>38.500000000999997</v>
      </c>
      <c r="L62" s="9">
        <v>38.372093023254997</v>
      </c>
      <c r="M62" s="9">
        <v>50.775193798449003</v>
      </c>
      <c r="N62" s="9">
        <v>4.263565891472</v>
      </c>
      <c r="O62" s="9">
        <v>0</v>
      </c>
      <c r="P62" s="6">
        <f t="shared" ref="P62:P65" si="24">N62+O62</f>
        <v>4.263565891472</v>
      </c>
      <c r="S62" s="6">
        <v>161</v>
      </c>
      <c r="T62" s="9">
        <v>460.79503105590101</v>
      </c>
      <c r="U62" s="9">
        <v>57.447597644768997</v>
      </c>
      <c r="V62" s="9">
        <v>44.000000000999997</v>
      </c>
      <c r="W62" s="9">
        <v>40.571428571428001</v>
      </c>
      <c r="X62" s="9">
        <v>48.571428571428001</v>
      </c>
      <c r="Y62" s="9">
        <v>2.8571428571420001</v>
      </c>
      <c r="Z62" s="9">
        <v>0</v>
      </c>
      <c r="AA62" s="6">
        <f t="shared" ref="AA62:AA65" si="25">Y62+Z62</f>
        <v>2.8571428571420001</v>
      </c>
      <c r="AC62" s="6">
        <v>55</v>
      </c>
      <c r="AD62" s="8">
        <v>434.89090909090902</v>
      </c>
      <c r="AE62" s="8">
        <v>67.214326274727995</v>
      </c>
      <c r="AF62" s="6">
        <v>27.000000001</v>
      </c>
      <c r="AG62" s="9">
        <v>54.6875</v>
      </c>
      <c r="AH62" s="9">
        <v>28.125</v>
      </c>
      <c r="AI62" s="9">
        <v>3.125</v>
      </c>
      <c r="AJ62" s="9">
        <v>0</v>
      </c>
      <c r="AK62" s="6">
        <f t="shared" ref="AK62:AK65" si="26">AI62+AJ62</f>
        <v>3.125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27</v>
      </c>
      <c r="F63" s="4" t="s">
        <v>30</v>
      </c>
      <c r="G63" s="4" t="s">
        <v>16</v>
      </c>
      <c r="H63" s="6">
        <v>277</v>
      </c>
      <c r="I63" s="8">
        <v>471.57400722021703</v>
      </c>
      <c r="J63" s="8">
        <v>55.264113314863998</v>
      </c>
      <c r="K63" s="6">
        <v>46.000000000999997</v>
      </c>
      <c r="L63" s="9">
        <v>30.633802816900999</v>
      </c>
      <c r="M63" s="9">
        <v>64.084507042252994</v>
      </c>
      <c r="N63" s="9">
        <v>2.8169014084500001</v>
      </c>
      <c r="O63" s="9">
        <v>0</v>
      </c>
      <c r="P63" s="6">
        <f t="shared" si="24"/>
        <v>2.8169014084500001</v>
      </c>
      <c r="S63" s="6">
        <v>158</v>
      </c>
      <c r="T63" s="9">
        <v>475.11392405063299</v>
      </c>
      <c r="U63" s="9">
        <v>58.268648056113001</v>
      </c>
      <c r="V63" s="9">
        <v>46.000000000999997</v>
      </c>
      <c r="W63" s="9">
        <v>27.745664739883999</v>
      </c>
      <c r="X63" s="9">
        <v>59.537572254334997</v>
      </c>
      <c r="Y63" s="9">
        <v>3.4682080924849998</v>
      </c>
      <c r="Z63" s="9">
        <v>0.57803468207999997</v>
      </c>
      <c r="AA63" s="6">
        <f t="shared" si="25"/>
        <v>4.046242774565</v>
      </c>
      <c r="AC63" s="6">
        <v>57</v>
      </c>
      <c r="AD63" s="8">
        <v>460.15789473684202</v>
      </c>
      <c r="AE63" s="8">
        <v>62.139184058761998</v>
      </c>
      <c r="AF63" s="6">
        <v>35.000000000999997</v>
      </c>
      <c r="AG63" s="9">
        <v>35.294117647058002</v>
      </c>
      <c r="AH63" s="9">
        <v>44.117647058823003</v>
      </c>
      <c r="AI63" s="9">
        <v>4.4117647058819998</v>
      </c>
      <c r="AJ63" s="9">
        <v>0</v>
      </c>
      <c r="AK63" s="6">
        <f t="shared" si="26"/>
        <v>4.4117647058819998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27</v>
      </c>
      <c r="F64" s="4" t="s">
        <v>30</v>
      </c>
      <c r="G64" s="4" t="s">
        <v>16</v>
      </c>
      <c r="H64" s="6">
        <v>243</v>
      </c>
      <c r="I64" s="8">
        <v>469.57613168724299</v>
      </c>
      <c r="J64" s="8">
        <v>54.150972823224002</v>
      </c>
      <c r="K64" s="6">
        <v>36.000000000999997</v>
      </c>
      <c r="L64" s="9">
        <v>32.046332046331997</v>
      </c>
      <c r="M64" s="9">
        <v>59.459459459458998</v>
      </c>
      <c r="N64" s="9">
        <v>2.3166023166019998</v>
      </c>
      <c r="O64" s="9">
        <v>0</v>
      </c>
      <c r="P64" s="6">
        <f t="shared" si="24"/>
        <v>2.3166023166019998</v>
      </c>
      <c r="S64" s="6">
        <v>156</v>
      </c>
      <c r="T64" s="9">
        <v>478.435897435897</v>
      </c>
      <c r="U64" s="9">
        <v>57.67855077227</v>
      </c>
      <c r="V64" s="9">
        <v>48.000000000999997</v>
      </c>
      <c r="W64" s="9">
        <v>21.052631578947</v>
      </c>
      <c r="X64" s="9">
        <v>64.912280701754</v>
      </c>
      <c r="Y64" s="9">
        <v>5.2631578947359996</v>
      </c>
      <c r="Z64" s="9">
        <v>0</v>
      </c>
      <c r="AA64" s="6">
        <f t="shared" si="25"/>
        <v>5.2631578947359996</v>
      </c>
      <c r="AC64" s="6">
        <v>67</v>
      </c>
      <c r="AD64" s="8">
        <v>454.46268656716398</v>
      </c>
      <c r="AE64" s="8">
        <v>77.128843081542001</v>
      </c>
      <c r="AF64" s="6">
        <v>42.500000000999997</v>
      </c>
      <c r="AG64" s="9">
        <v>34.939759036143997</v>
      </c>
      <c r="AH64" s="9">
        <v>40.963855421685999</v>
      </c>
      <c r="AI64" s="9">
        <v>4.8192771084329999</v>
      </c>
      <c r="AJ64" s="9">
        <v>0</v>
      </c>
      <c r="AK64" s="6">
        <f t="shared" si="26"/>
        <v>4.8192771084329999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27</v>
      </c>
      <c r="F65" s="4" t="s">
        <v>30</v>
      </c>
      <c r="G65" s="4" t="s">
        <v>16</v>
      </c>
      <c r="H65" s="6">
        <v>257</v>
      </c>
      <c r="I65" s="8">
        <v>477.84824902723699</v>
      </c>
      <c r="J65" s="8">
        <v>54.813144298951997</v>
      </c>
      <c r="K65" s="6">
        <v>44.000000000999997</v>
      </c>
      <c r="L65" s="9">
        <v>27.81954887218</v>
      </c>
      <c r="M65" s="9">
        <v>65.413533834586005</v>
      </c>
      <c r="N65" s="9">
        <v>3.3834586466159999</v>
      </c>
      <c r="O65" s="9">
        <v>0</v>
      </c>
      <c r="P65" s="6">
        <f t="shared" si="24"/>
        <v>3.3834586466159999</v>
      </c>
      <c r="S65" s="6">
        <v>172</v>
      </c>
      <c r="T65" s="9">
        <v>477.64534883720899</v>
      </c>
      <c r="U65" s="9">
        <v>63.799730804719999</v>
      </c>
      <c r="V65" s="9">
        <v>48.500000000999997</v>
      </c>
      <c r="W65" s="9">
        <v>26.815642458100001</v>
      </c>
      <c r="X65" s="9">
        <v>60.893854748602998</v>
      </c>
      <c r="Y65" s="9">
        <v>8.3798882681559999</v>
      </c>
      <c r="Z65" s="9">
        <v>0</v>
      </c>
      <c r="AA65" s="6">
        <f t="shared" si="25"/>
        <v>8.3798882681559999</v>
      </c>
      <c r="AC65" s="6">
        <v>74</v>
      </c>
      <c r="AD65" s="8">
        <v>453.64864864864899</v>
      </c>
      <c r="AE65" s="8">
        <v>64.055291277259002</v>
      </c>
      <c r="AF65" s="6">
        <v>42.000000000999997</v>
      </c>
      <c r="AG65" s="9">
        <v>36.25</v>
      </c>
      <c r="AH65" s="9">
        <v>53.75</v>
      </c>
      <c r="AI65" s="9">
        <v>2.5</v>
      </c>
      <c r="AJ65" s="9">
        <v>0</v>
      </c>
      <c r="AK65" s="6">
        <f t="shared" si="26"/>
        <v>2.5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0.20913321382762146</v>
      </c>
      <c r="J66" s="8"/>
      <c r="K66" s="6"/>
      <c r="L66" s="9"/>
      <c r="M66" s="38" t="s">
        <v>34</v>
      </c>
      <c r="N66" s="9"/>
      <c r="O66" s="9"/>
      <c r="P66" s="41">
        <f>P65-P61</f>
        <v>-1.459960581100006E-2</v>
      </c>
      <c r="S66" s="43" t="s">
        <v>23</v>
      </c>
      <c r="T66" s="30">
        <f>(T65-T61)/U65</f>
        <v>-2.9021212932642298E-2</v>
      </c>
      <c r="X66" s="38" t="s">
        <v>34</v>
      </c>
      <c r="AA66" s="41">
        <f>AA65-AA61</f>
        <v>3.6461604575060003</v>
      </c>
      <c r="AC66" s="43" t="s">
        <v>23</v>
      </c>
      <c r="AD66" s="30">
        <f>(AD65-AD61)/AE65</f>
        <v>-0.11388204521920303</v>
      </c>
      <c r="AH66" s="38" t="s">
        <v>34</v>
      </c>
      <c r="AI66" s="9"/>
      <c r="AJ66" s="9"/>
      <c r="AK66" s="41">
        <f>AK65-AK61</f>
        <v>-0.72580645161200019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32" topLeftCell="A3"/>
      <selection activeCell="AM46" sqref="AM46"/>
      <selection pane="bottomLeft" activeCell="A2" sqref="A2"/>
    </sheetView>
  </sheetViews>
  <sheetFormatPr defaultRowHeight="13.2"/>
  <cols>
    <col min="7" max="7" width="11.33203125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28</v>
      </c>
      <c r="F3" s="4" t="s">
        <v>30</v>
      </c>
      <c r="G3" s="4" t="s">
        <v>15</v>
      </c>
      <c r="H3" s="6">
        <v>6679</v>
      </c>
      <c r="I3" s="8">
        <v>520.61176822877701</v>
      </c>
      <c r="J3" s="8">
        <v>71.322131266236994</v>
      </c>
      <c r="K3" s="6">
        <v>54.000000000999997</v>
      </c>
      <c r="L3" s="9">
        <v>2.6178010471199999</v>
      </c>
      <c r="M3" s="9">
        <v>16.469708302169</v>
      </c>
      <c r="N3" s="9">
        <v>46.297681376215003</v>
      </c>
      <c r="O3" s="9">
        <v>34.525056095735998</v>
      </c>
      <c r="P3" s="6">
        <f>N3+O3</f>
        <v>80.822737471951001</v>
      </c>
      <c r="S3" s="6">
        <v>3380</v>
      </c>
      <c r="T3" s="9">
        <v>529.40976331360901</v>
      </c>
      <c r="U3" s="9">
        <v>71.861194087548</v>
      </c>
      <c r="V3" s="9">
        <v>58.000000000999997</v>
      </c>
      <c r="W3" s="9">
        <v>1.7429837518460001</v>
      </c>
      <c r="X3" s="9">
        <v>10.989660265877999</v>
      </c>
      <c r="Y3" s="9">
        <v>39.350073855242997</v>
      </c>
      <c r="Z3" s="9">
        <v>47.769571639585998</v>
      </c>
      <c r="AA3" s="6">
        <f>Y3+Z3</f>
        <v>87.119645494829001</v>
      </c>
      <c r="AC3" s="6">
        <v>1803</v>
      </c>
      <c r="AD3" s="8">
        <v>528.67276760953996</v>
      </c>
      <c r="AE3" s="8">
        <v>69.219555037616999</v>
      </c>
      <c r="AF3" s="6">
        <v>54.000000000999997</v>
      </c>
      <c r="AG3" s="9">
        <v>0.77433628318500003</v>
      </c>
      <c r="AH3" s="9">
        <v>9.7345132743360008</v>
      </c>
      <c r="AI3" s="9">
        <v>42.754424778760999</v>
      </c>
      <c r="AJ3" s="9">
        <v>46.46017699115</v>
      </c>
      <c r="AK3" s="6">
        <f>AI3+AJ3</f>
        <v>89.214601769910999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28</v>
      </c>
      <c r="F4" s="4" t="s">
        <v>30</v>
      </c>
      <c r="G4" s="4" t="s">
        <v>15</v>
      </c>
      <c r="H4" s="6">
        <v>6592</v>
      </c>
      <c r="I4" s="8">
        <v>527.19311286407799</v>
      </c>
      <c r="J4" s="8">
        <v>69.421487431550005</v>
      </c>
      <c r="K4" s="6">
        <v>57.000000000999997</v>
      </c>
      <c r="L4" s="9">
        <v>2.65031046494</v>
      </c>
      <c r="M4" s="9">
        <v>14.463122822959001</v>
      </c>
      <c r="N4" s="9">
        <v>44.131455399060997</v>
      </c>
      <c r="O4" s="9">
        <v>38.588520369529</v>
      </c>
      <c r="P4" s="6">
        <f t="shared" ref="P4:P7" si="0">N4+O4</f>
        <v>82.71997576858999</v>
      </c>
      <c r="S4" s="6">
        <v>3397</v>
      </c>
      <c r="T4" s="9">
        <v>539.13629673241098</v>
      </c>
      <c r="U4" s="9">
        <v>69.636270838672999</v>
      </c>
      <c r="V4" s="9">
        <v>57.000000000999997</v>
      </c>
      <c r="W4" s="9">
        <v>1.1757789535559999</v>
      </c>
      <c r="X4" s="9">
        <v>9.3768371546139999</v>
      </c>
      <c r="Y4" s="9">
        <v>36.155202821868997</v>
      </c>
      <c r="Z4" s="9">
        <v>53.145208700764002</v>
      </c>
      <c r="AA4" s="6">
        <f t="shared" ref="AA4:AA7" si="1">Y4+Z4</f>
        <v>89.300411522632999</v>
      </c>
      <c r="AC4" s="6">
        <v>1755</v>
      </c>
      <c r="AD4" s="8">
        <v>539.27008547008495</v>
      </c>
      <c r="AE4" s="8">
        <v>64.973224813726006</v>
      </c>
      <c r="AF4" s="6">
        <v>60.000000000999997</v>
      </c>
      <c r="AG4" s="9">
        <v>0.79545454545399996</v>
      </c>
      <c r="AH4" s="9">
        <v>8.0681818181809994</v>
      </c>
      <c r="AI4" s="9">
        <v>36.647727272727003</v>
      </c>
      <c r="AJ4" s="9">
        <v>54.204545454544999</v>
      </c>
      <c r="AK4" s="6">
        <f t="shared" ref="AK4:AK7" si="2">AI4+AJ4</f>
        <v>90.852272727272009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28</v>
      </c>
      <c r="F5" s="4" t="s">
        <v>30</v>
      </c>
      <c r="G5" s="4" t="s">
        <v>15</v>
      </c>
      <c r="H5" s="6">
        <v>6419</v>
      </c>
      <c r="I5" s="8">
        <v>525.55008568312803</v>
      </c>
      <c r="J5" s="8">
        <v>69.828433126017003</v>
      </c>
      <c r="K5" s="6">
        <v>54.000000000999997</v>
      </c>
      <c r="L5" s="9">
        <v>2.4113254511509998</v>
      </c>
      <c r="M5" s="9">
        <v>14.390168014934</v>
      </c>
      <c r="N5" s="9">
        <v>45.955196017422999</v>
      </c>
      <c r="O5" s="9">
        <v>37.103298070938997</v>
      </c>
      <c r="P5" s="6">
        <f t="shared" si="0"/>
        <v>83.058494088361996</v>
      </c>
      <c r="S5" s="6">
        <v>3378</v>
      </c>
      <c r="T5" s="9">
        <v>538.19863824748404</v>
      </c>
      <c r="U5" s="9">
        <v>68.268273851103999</v>
      </c>
      <c r="V5" s="9">
        <v>58.000000000999997</v>
      </c>
      <c r="W5" s="9">
        <v>0.94674556213000005</v>
      </c>
      <c r="X5" s="9">
        <v>8.7869822485199993</v>
      </c>
      <c r="Y5" s="9">
        <v>39.437869822484998</v>
      </c>
      <c r="Z5" s="9">
        <v>50.769230769229999</v>
      </c>
      <c r="AA5" s="6">
        <f t="shared" si="1"/>
        <v>90.207100591715005</v>
      </c>
      <c r="AC5" s="6">
        <v>1796</v>
      </c>
      <c r="AD5" s="8">
        <v>532.39977728285101</v>
      </c>
      <c r="AE5" s="8">
        <v>66.280004336757997</v>
      </c>
      <c r="AF5" s="6">
        <v>54.000000000999997</v>
      </c>
      <c r="AG5" s="9">
        <v>0.61043285238599998</v>
      </c>
      <c r="AH5" s="9">
        <v>9.2674805771360003</v>
      </c>
      <c r="AI5" s="9">
        <v>43.007769145394001</v>
      </c>
      <c r="AJ5" s="9">
        <v>46.781354051054002</v>
      </c>
      <c r="AK5" s="6">
        <f t="shared" si="2"/>
        <v>89.789123196448003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28</v>
      </c>
      <c r="F6" s="4" t="s">
        <v>30</v>
      </c>
      <c r="G6" s="4" t="s">
        <v>15</v>
      </c>
      <c r="H6" s="6">
        <v>5821</v>
      </c>
      <c r="I6" s="8">
        <v>525.33791444768895</v>
      </c>
      <c r="J6" s="8">
        <v>67.373080782591998</v>
      </c>
      <c r="K6" s="6">
        <v>56.000000000999997</v>
      </c>
      <c r="L6" s="9">
        <v>2.5162615542619999</v>
      </c>
      <c r="M6" s="9">
        <v>14.019171516603</v>
      </c>
      <c r="N6" s="9">
        <v>46.799041424168998</v>
      </c>
      <c r="O6" s="9">
        <v>36.306059568640002</v>
      </c>
      <c r="P6" s="6">
        <f t="shared" si="0"/>
        <v>83.105100992809</v>
      </c>
      <c r="S6" s="6">
        <v>3464</v>
      </c>
      <c r="T6" s="9">
        <v>537.54994226327904</v>
      </c>
      <c r="U6" s="9">
        <v>68.494265754387001</v>
      </c>
      <c r="V6" s="9">
        <v>54.000000000999997</v>
      </c>
      <c r="W6" s="9">
        <v>1.2968299711810001</v>
      </c>
      <c r="X6" s="9">
        <v>8.6167146974059996</v>
      </c>
      <c r="Y6" s="9">
        <v>38.472622478386</v>
      </c>
      <c r="Z6" s="9">
        <v>51.440922190201</v>
      </c>
      <c r="AA6" s="6">
        <f t="shared" si="1"/>
        <v>89.913544668587008</v>
      </c>
      <c r="AC6" s="6">
        <v>1744</v>
      </c>
      <c r="AD6" s="8">
        <v>538.73795871559605</v>
      </c>
      <c r="AE6" s="8">
        <v>65.554334464964995</v>
      </c>
      <c r="AF6" s="6">
        <v>63.000000000999997</v>
      </c>
      <c r="AG6" s="9">
        <v>0.28555111364899999</v>
      </c>
      <c r="AH6" s="9">
        <v>7.7098800685319997</v>
      </c>
      <c r="AI6" s="9">
        <v>40.205596801826999</v>
      </c>
      <c r="AJ6" s="9">
        <v>51.399200456880997</v>
      </c>
      <c r="AK6" s="6">
        <f t="shared" si="2"/>
        <v>91.604797258708004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28</v>
      </c>
      <c r="F7" s="4" t="s">
        <v>30</v>
      </c>
      <c r="G7" s="4" t="s">
        <v>15</v>
      </c>
      <c r="H7" s="6">
        <v>5627</v>
      </c>
      <c r="I7" s="8">
        <v>524.75777501332902</v>
      </c>
      <c r="J7" s="8">
        <v>68.148056712764003</v>
      </c>
      <c r="K7" s="6">
        <v>55.000000000999997</v>
      </c>
      <c r="L7" s="9">
        <v>2.4654132671159998</v>
      </c>
      <c r="M7" s="9">
        <v>15.164952110677</v>
      </c>
      <c r="N7" s="9">
        <v>45.743171337352997</v>
      </c>
      <c r="O7" s="9">
        <v>36.431358637814</v>
      </c>
      <c r="P7" s="6">
        <f t="shared" si="0"/>
        <v>82.17452997516699</v>
      </c>
      <c r="S7" s="6">
        <v>3422</v>
      </c>
      <c r="T7" s="9">
        <v>539.24926943308003</v>
      </c>
      <c r="U7" s="9">
        <v>66.983923896403994</v>
      </c>
      <c r="V7" s="9">
        <v>55.000000000999997</v>
      </c>
      <c r="W7" s="9">
        <v>1.195683872849</v>
      </c>
      <c r="X7" s="9">
        <v>8.5156022163890004</v>
      </c>
      <c r="Y7" s="9">
        <v>36.803732866724999</v>
      </c>
      <c r="Z7" s="9">
        <v>53.280839895013003</v>
      </c>
      <c r="AA7" s="6">
        <f t="shared" si="1"/>
        <v>90.084572761738002</v>
      </c>
      <c r="AC7" s="6">
        <v>1757</v>
      </c>
      <c r="AD7" s="8">
        <v>534.29482071713096</v>
      </c>
      <c r="AE7" s="8">
        <v>62.786143530250001</v>
      </c>
      <c r="AF7" s="6">
        <v>55.000000000999997</v>
      </c>
      <c r="AG7" s="9">
        <v>0.45377197957999998</v>
      </c>
      <c r="AH7" s="9">
        <v>8.3380601247870008</v>
      </c>
      <c r="AI7" s="9">
        <v>42.597844583097</v>
      </c>
      <c r="AJ7" s="9">
        <v>48.26999432785</v>
      </c>
      <c r="AK7" s="6">
        <f t="shared" si="2"/>
        <v>90.867838910947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6.083822466173823E-2</v>
      </c>
      <c r="J8" s="8"/>
      <c r="K8" s="6"/>
      <c r="L8" s="9"/>
      <c r="M8" s="38" t="s">
        <v>34</v>
      </c>
      <c r="N8" s="9"/>
      <c r="O8" s="9"/>
      <c r="P8" s="41">
        <f>P7-P3</f>
        <v>1.3517925032159894</v>
      </c>
      <c r="S8" s="43" t="s">
        <v>23</v>
      </c>
      <c r="T8" s="30">
        <f>(T7-T3)/U7</f>
        <v>0.14689354619906428</v>
      </c>
      <c r="X8" s="38" t="s">
        <v>34</v>
      </c>
      <c r="AA8" s="41">
        <f>AA7-AA3</f>
        <v>2.964927266909001</v>
      </c>
      <c r="AC8" s="43" t="s">
        <v>23</v>
      </c>
      <c r="AD8" s="30">
        <f>(AD7-AD3)/AE7</f>
        <v>8.9542895796463878E-2</v>
      </c>
      <c r="AH8" s="38" t="s">
        <v>34</v>
      </c>
      <c r="AI8" s="9"/>
      <c r="AJ8" s="9"/>
      <c r="AK8" s="41">
        <f>AK7-AK3</f>
        <v>1.6532371410360014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28</v>
      </c>
      <c r="F10" s="4" t="s">
        <v>30</v>
      </c>
      <c r="G10" s="4" t="s">
        <v>15</v>
      </c>
      <c r="H10" s="6">
        <v>3840</v>
      </c>
      <c r="I10" s="8">
        <v>586.94270833333303</v>
      </c>
      <c r="J10" s="8">
        <v>52.843804488209003</v>
      </c>
      <c r="K10" s="6">
        <v>56.000000000999997</v>
      </c>
      <c r="L10" s="9">
        <v>5.1921079958460004</v>
      </c>
      <c r="M10" s="9">
        <v>24.792315680165999</v>
      </c>
      <c r="N10" s="9">
        <v>41.147455867082002</v>
      </c>
      <c r="O10" s="9">
        <v>28.556593977154002</v>
      </c>
      <c r="P10" s="6">
        <f>N10+O10</f>
        <v>69.70404984423601</v>
      </c>
      <c r="S10" s="6">
        <v>3168</v>
      </c>
      <c r="T10" s="9">
        <v>583.41445707070704</v>
      </c>
      <c r="U10" s="9">
        <v>58.104651777759997</v>
      </c>
      <c r="V10" s="9">
        <v>46.000000000999997</v>
      </c>
      <c r="W10" s="9">
        <v>5.2499214083619998</v>
      </c>
      <c r="X10" s="9">
        <v>21.596982081105999</v>
      </c>
      <c r="Y10" s="9">
        <v>40.364665199622003</v>
      </c>
      <c r="Z10" s="9">
        <v>32.379754794089003</v>
      </c>
      <c r="AA10" s="6">
        <f>Y10+Z10</f>
        <v>72.744419993711006</v>
      </c>
      <c r="AC10" s="6">
        <v>1824</v>
      </c>
      <c r="AD10" s="8">
        <v>593.39254385964898</v>
      </c>
      <c r="AE10" s="8">
        <v>50.661856100222998</v>
      </c>
      <c r="AF10" s="6">
        <v>52.000000000999997</v>
      </c>
      <c r="AG10" s="9">
        <v>2.0685900925420002</v>
      </c>
      <c r="AH10" s="9">
        <v>18.454001088731001</v>
      </c>
      <c r="AI10" s="9">
        <v>41.589548176374002</v>
      </c>
      <c r="AJ10" s="9">
        <v>37.180185084375999</v>
      </c>
      <c r="AK10" s="6">
        <f>AI10+AJ10</f>
        <v>78.769733260750002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28</v>
      </c>
      <c r="F11" s="4" t="s">
        <v>30</v>
      </c>
      <c r="G11" s="4" t="s">
        <v>15</v>
      </c>
      <c r="H11" s="6">
        <v>3651</v>
      </c>
      <c r="I11" s="8">
        <v>581.60805258833204</v>
      </c>
      <c r="J11" s="8">
        <v>57.549764345598</v>
      </c>
      <c r="K11" s="6">
        <v>54.000000000999997</v>
      </c>
      <c r="L11" s="9">
        <v>7.5935536738589997</v>
      </c>
      <c r="M11" s="9">
        <v>28.052444687243</v>
      </c>
      <c r="N11" s="9">
        <v>36.547391423108003</v>
      </c>
      <c r="O11" s="9">
        <v>27.533460803059</v>
      </c>
      <c r="P11" s="6">
        <f t="shared" ref="P11:P14" si="3">N11+O11</f>
        <v>64.080852226166996</v>
      </c>
      <c r="S11" s="6">
        <v>3008</v>
      </c>
      <c r="T11" s="9">
        <v>581.87134308510599</v>
      </c>
      <c r="U11" s="9">
        <v>59.942426678053003</v>
      </c>
      <c r="V11" s="9">
        <v>49.000000000999997</v>
      </c>
      <c r="W11" s="9">
        <v>6.2251655629130003</v>
      </c>
      <c r="X11" s="9">
        <v>22.51655629139</v>
      </c>
      <c r="Y11" s="9">
        <v>38.576158940397001</v>
      </c>
      <c r="Z11" s="9">
        <v>32.284768211920003</v>
      </c>
      <c r="AA11" s="6">
        <f t="shared" ref="AA11:AA14" si="4">Y11+Z11</f>
        <v>70.860927152317004</v>
      </c>
      <c r="AC11" s="6">
        <v>1787</v>
      </c>
      <c r="AD11" s="8">
        <v>591.39787353105805</v>
      </c>
      <c r="AE11" s="8">
        <v>55.370431830710999</v>
      </c>
      <c r="AF11" s="6">
        <v>51.000000000999997</v>
      </c>
      <c r="AG11" s="9">
        <v>3.5</v>
      </c>
      <c r="AH11" s="9">
        <v>17.833333333333002</v>
      </c>
      <c r="AI11" s="9">
        <v>41</v>
      </c>
      <c r="AJ11" s="9">
        <v>36.944444444444002</v>
      </c>
      <c r="AK11" s="6">
        <f t="shared" ref="AK11:AK14" si="5">AI11+AJ11</f>
        <v>77.944444444444002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28</v>
      </c>
      <c r="F12" s="4" t="s">
        <v>30</v>
      </c>
      <c r="G12" s="4" t="s">
        <v>15</v>
      </c>
      <c r="H12" s="6">
        <v>3555</v>
      </c>
      <c r="I12" s="8">
        <v>587.64050632911403</v>
      </c>
      <c r="J12" s="8">
        <v>54.960426155439002</v>
      </c>
      <c r="K12" s="6">
        <v>55.000000000999997</v>
      </c>
      <c r="L12" s="9">
        <v>5.8674901740590002</v>
      </c>
      <c r="M12" s="9">
        <v>24.171813587871998</v>
      </c>
      <c r="N12" s="9">
        <v>39.752947782143998</v>
      </c>
      <c r="O12" s="9">
        <v>30.011229646265999</v>
      </c>
      <c r="P12" s="6">
        <f t="shared" si="3"/>
        <v>69.764177428409994</v>
      </c>
      <c r="S12" s="6">
        <v>3023</v>
      </c>
      <c r="T12" s="9">
        <v>587.10155474694</v>
      </c>
      <c r="U12" s="9">
        <v>55.468230789943</v>
      </c>
      <c r="V12" s="9">
        <v>47.000000000999997</v>
      </c>
      <c r="W12" s="9">
        <v>4.1172595520420003</v>
      </c>
      <c r="X12" s="9">
        <v>20.520421607378001</v>
      </c>
      <c r="Y12" s="9">
        <v>41.106719367587999</v>
      </c>
      <c r="Z12" s="9">
        <v>33.827404479578</v>
      </c>
      <c r="AA12" s="6">
        <f t="shared" si="4"/>
        <v>74.934123847166006</v>
      </c>
      <c r="AC12" s="6">
        <v>1765</v>
      </c>
      <c r="AD12" s="8">
        <v>594.92917847025501</v>
      </c>
      <c r="AE12" s="8">
        <v>55.288288706460001</v>
      </c>
      <c r="AF12" s="6">
        <v>54.000000000999997</v>
      </c>
      <c r="AG12" s="9">
        <v>2.638966872543</v>
      </c>
      <c r="AH12" s="9">
        <v>17.237507018527999</v>
      </c>
      <c r="AI12" s="9">
        <v>39.023020774845001</v>
      </c>
      <c r="AJ12" s="9">
        <v>40.202133632790002</v>
      </c>
      <c r="AK12" s="6">
        <f t="shared" si="5"/>
        <v>79.225154407635003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28</v>
      </c>
      <c r="F13" s="4" t="s">
        <v>30</v>
      </c>
      <c r="G13" s="4" t="s">
        <v>15</v>
      </c>
      <c r="H13" s="6">
        <v>3361</v>
      </c>
      <c r="I13" s="8">
        <v>589.91014578994304</v>
      </c>
      <c r="J13" s="8">
        <v>55.372071738195999</v>
      </c>
      <c r="K13" s="6">
        <v>55.000000000999997</v>
      </c>
      <c r="L13" s="9">
        <v>5.1304863582440001</v>
      </c>
      <c r="M13" s="9">
        <v>25.474495848160998</v>
      </c>
      <c r="N13" s="9">
        <v>36.565836298931998</v>
      </c>
      <c r="O13" s="9">
        <v>32.502965599051002</v>
      </c>
      <c r="P13" s="6">
        <f t="shared" si="3"/>
        <v>69.068801897983008</v>
      </c>
      <c r="S13" s="6">
        <v>3004</v>
      </c>
      <c r="T13" s="9">
        <v>587.25099866844198</v>
      </c>
      <c r="U13" s="9">
        <v>61.021422208649</v>
      </c>
      <c r="V13" s="9">
        <v>48.000000000999997</v>
      </c>
      <c r="W13" s="9">
        <v>5.5864096700420003</v>
      </c>
      <c r="X13" s="9">
        <v>19.242077752368001</v>
      </c>
      <c r="Y13" s="9">
        <v>37.994119568767999</v>
      </c>
      <c r="Z13" s="9">
        <v>35.315256452139003</v>
      </c>
      <c r="AA13" s="6">
        <f t="shared" si="4"/>
        <v>73.309376020906996</v>
      </c>
      <c r="AC13" s="6">
        <v>1789</v>
      </c>
      <c r="AD13" s="8">
        <v>596.96422582448304</v>
      </c>
      <c r="AE13" s="8">
        <v>54.751337977444003</v>
      </c>
      <c r="AF13" s="6">
        <v>56.000000000999997</v>
      </c>
      <c r="AG13" s="9">
        <v>2.4322830292969999</v>
      </c>
      <c r="AH13" s="9">
        <v>15.091210613597999</v>
      </c>
      <c r="AI13" s="9">
        <v>40.243228302928998</v>
      </c>
      <c r="AJ13" s="9">
        <v>41.127694859038002</v>
      </c>
      <c r="AK13" s="6">
        <f t="shared" si="5"/>
        <v>81.370923161966999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28</v>
      </c>
      <c r="F14" s="4" t="s">
        <v>30</v>
      </c>
      <c r="G14" s="4" t="s">
        <v>15</v>
      </c>
      <c r="H14" s="6">
        <v>3279</v>
      </c>
      <c r="I14" s="8">
        <v>590.602012808783</v>
      </c>
      <c r="J14" s="8">
        <v>56.178688446827003</v>
      </c>
      <c r="K14" s="6">
        <v>54.000000000999997</v>
      </c>
      <c r="L14" s="9">
        <v>5.3832116788319997</v>
      </c>
      <c r="M14" s="9">
        <v>24.847931873478998</v>
      </c>
      <c r="N14" s="9">
        <v>36.952554744525003</v>
      </c>
      <c r="O14" s="9">
        <v>32.542579075425003</v>
      </c>
      <c r="P14" s="6">
        <f t="shared" si="3"/>
        <v>69.495133819950013</v>
      </c>
      <c r="S14" s="6">
        <v>3186</v>
      </c>
      <c r="T14" s="9">
        <v>593.73760200878803</v>
      </c>
      <c r="U14" s="9">
        <v>59.969669558565997</v>
      </c>
      <c r="V14" s="9">
        <v>50.000000000999997</v>
      </c>
      <c r="W14" s="9">
        <v>3.90015600624</v>
      </c>
      <c r="X14" s="9">
        <v>19.687987519499998</v>
      </c>
      <c r="Y14" s="9">
        <v>36.411856474258997</v>
      </c>
      <c r="Z14" s="9">
        <v>39.407176287051001</v>
      </c>
      <c r="AA14" s="6">
        <f t="shared" si="4"/>
        <v>75.819032761309998</v>
      </c>
      <c r="AC14" s="6">
        <v>1814</v>
      </c>
      <c r="AD14" s="8">
        <v>598.91345093715495</v>
      </c>
      <c r="AE14" s="8">
        <v>53.863709296232003</v>
      </c>
      <c r="AF14" s="6">
        <v>50.000000000999997</v>
      </c>
      <c r="AG14" s="9">
        <v>2.3510114816829999</v>
      </c>
      <c r="AH14" s="9">
        <v>15.965008201202</v>
      </c>
      <c r="AI14" s="9">
        <v>37.397484964461</v>
      </c>
      <c r="AJ14" s="9">
        <v>43.466375068342998</v>
      </c>
      <c r="AK14" s="6">
        <f t="shared" si="5"/>
        <v>80.863860032803998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6.5136879778058446E-2</v>
      </c>
      <c r="J15" s="8"/>
      <c r="K15" s="6"/>
      <c r="L15" s="9"/>
      <c r="M15" s="38" t="s">
        <v>34</v>
      </c>
      <c r="N15" s="9"/>
      <c r="O15" s="9"/>
      <c r="P15" s="41">
        <f>P14-P10</f>
        <v>-0.20891602428599754</v>
      </c>
      <c r="S15" s="43" t="s">
        <v>23</v>
      </c>
      <c r="T15" s="30">
        <f>(T14-T10)/U14</f>
        <v>0.17213943338472906</v>
      </c>
      <c r="X15" s="38" t="s">
        <v>34</v>
      </c>
      <c r="AA15" s="41">
        <f>AA14-AA10</f>
        <v>3.0746127675989925</v>
      </c>
      <c r="AC15" s="43" t="s">
        <v>23</v>
      </c>
      <c r="AD15" s="30">
        <f>(AD14-AD10)/AE14</f>
        <v>0.10249771413147327</v>
      </c>
      <c r="AH15" s="38" t="s">
        <v>34</v>
      </c>
      <c r="AI15" s="9"/>
      <c r="AJ15" s="9"/>
      <c r="AK15" s="41">
        <f>AK14-AK10</f>
        <v>2.0941267720539969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28</v>
      </c>
      <c r="F17" s="4" t="s">
        <v>30</v>
      </c>
      <c r="G17" s="4" t="s">
        <v>15</v>
      </c>
      <c r="H17" s="6">
        <v>4075</v>
      </c>
      <c r="I17" s="8">
        <v>603.112147239264</v>
      </c>
      <c r="J17" s="8">
        <v>62.207011344069002</v>
      </c>
      <c r="K17" s="6">
        <v>56.000000000999997</v>
      </c>
      <c r="L17" s="9">
        <v>18.20823244552</v>
      </c>
      <c r="M17" s="9">
        <v>34.067796610168998</v>
      </c>
      <c r="N17" s="9">
        <v>35.447941888618999</v>
      </c>
      <c r="O17" s="9">
        <v>10.944309927360001</v>
      </c>
      <c r="P17" s="6">
        <f>N17+O17</f>
        <v>46.392251815979002</v>
      </c>
      <c r="S17" s="6">
        <v>2321</v>
      </c>
      <c r="T17" s="9">
        <v>609.33864713485605</v>
      </c>
      <c r="U17" s="9">
        <v>64.121603974576004</v>
      </c>
      <c r="V17" s="9">
        <v>55.000000000999997</v>
      </c>
      <c r="W17" s="9">
        <v>17.711864406779</v>
      </c>
      <c r="X17" s="9">
        <v>33.559322033897999</v>
      </c>
      <c r="Y17" s="9">
        <v>32.584745762711002</v>
      </c>
      <c r="Z17" s="9">
        <v>14.491525423728</v>
      </c>
      <c r="AA17" s="6">
        <f>Y17+Z17</f>
        <v>47.076271186439001</v>
      </c>
      <c r="AC17" s="6">
        <v>1368</v>
      </c>
      <c r="AD17" s="8">
        <v>619.83114035087704</v>
      </c>
      <c r="AE17" s="8">
        <v>59.921846157970997</v>
      </c>
      <c r="AF17" s="6">
        <v>57.000000000999997</v>
      </c>
      <c r="AG17" s="9">
        <v>9.7664543524410004</v>
      </c>
      <c r="AH17" s="9">
        <v>30.219391365888001</v>
      </c>
      <c r="AI17" s="9">
        <v>38.995046001414998</v>
      </c>
      <c r="AJ17" s="9">
        <v>17.834394904458001</v>
      </c>
      <c r="AK17" s="6">
        <f>AI17+AJ17</f>
        <v>56.829440905873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28</v>
      </c>
      <c r="F18" s="4" t="s">
        <v>30</v>
      </c>
      <c r="G18" s="4" t="s">
        <v>15</v>
      </c>
      <c r="H18" s="6">
        <v>3837</v>
      </c>
      <c r="I18" s="8">
        <v>607.35678915819699</v>
      </c>
      <c r="J18" s="8">
        <v>59.839650513930998</v>
      </c>
      <c r="K18" s="6">
        <v>55.000000000999997</v>
      </c>
      <c r="L18" s="9">
        <v>16.324435318275</v>
      </c>
      <c r="M18" s="9">
        <v>33.008213552360999</v>
      </c>
      <c r="N18" s="9">
        <v>36.550308008213001</v>
      </c>
      <c r="O18" s="9">
        <v>12.602669404517</v>
      </c>
      <c r="P18" s="6">
        <f t="shared" ref="P18:P21" si="6">N18+O18</f>
        <v>49.152977412730003</v>
      </c>
      <c r="S18" s="6">
        <v>2155</v>
      </c>
      <c r="T18" s="9">
        <v>612.70116009280696</v>
      </c>
      <c r="U18" s="9">
        <v>62.151772882008999</v>
      </c>
      <c r="V18" s="9">
        <v>55.000000000999997</v>
      </c>
      <c r="W18" s="9">
        <v>16.382405745062002</v>
      </c>
      <c r="X18" s="9">
        <v>30.116696588867999</v>
      </c>
      <c r="Y18" s="9">
        <v>33.303411131059001</v>
      </c>
      <c r="Z18" s="9">
        <v>16.921005385996001</v>
      </c>
      <c r="AA18" s="6">
        <f t="shared" ref="AA18:AA21" si="7">Y18+Z18</f>
        <v>50.224416517055005</v>
      </c>
      <c r="AC18" s="6">
        <v>1322</v>
      </c>
      <c r="AD18" s="8">
        <v>622.50378214826003</v>
      </c>
      <c r="AE18" s="8">
        <v>56.338777909697001</v>
      </c>
      <c r="AF18" s="6">
        <v>58.500000000999997</v>
      </c>
      <c r="AG18" s="9">
        <v>11.338697878566</v>
      </c>
      <c r="AH18" s="9">
        <v>28.310168251644999</v>
      </c>
      <c r="AI18" s="9">
        <v>39.136795903437999</v>
      </c>
      <c r="AJ18" s="9">
        <v>17.922457937088002</v>
      </c>
      <c r="AK18" s="6">
        <f t="shared" ref="AK18:AK21" si="8">AI18+AJ18</f>
        <v>57.059253840525997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28</v>
      </c>
      <c r="F19" s="4" t="s">
        <v>30</v>
      </c>
      <c r="G19" s="4" t="s">
        <v>15</v>
      </c>
      <c r="H19" s="6">
        <v>3659</v>
      </c>
      <c r="I19" s="8">
        <v>609.23476359661095</v>
      </c>
      <c r="J19" s="8">
        <v>57.923828061672999</v>
      </c>
      <c r="K19" s="6">
        <v>59.000000000999997</v>
      </c>
      <c r="L19" s="9">
        <v>15.263870094722</v>
      </c>
      <c r="M19" s="9">
        <v>33.477672530446</v>
      </c>
      <c r="N19" s="9">
        <v>38.728010825439</v>
      </c>
      <c r="O19" s="9">
        <v>11.556156968876</v>
      </c>
      <c r="P19" s="6">
        <f t="shared" si="6"/>
        <v>50.284167794314996</v>
      </c>
      <c r="S19" s="6">
        <v>2053</v>
      </c>
      <c r="T19" s="9">
        <v>611.60448124695597</v>
      </c>
      <c r="U19" s="9">
        <v>61.466590390996998</v>
      </c>
      <c r="V19" s="9">
        <v>55.500000000999997</v>
      </c>
      <c r="W19" s="9">
        <v>15.137180700094</v>
      </c>
      <c r="X19" s="9">
        <v>32.781456953642</v>
      </c>
      <c r="Y19" s="9">
        <v>33.632923368021999</v>
      </c>
      <c r="Z19" s="9">
        <v>15.562913907284001</v>
      </c>
      <c r="AA19" s="6">
        <f t="shared" si="7"/>
        <v>49.195837275305998</v>
      </c>
      <c r="AC19" s="6">
        <v>1314</v>
      </c>
      <c r="AD19" s="8">
        <v>625.68569254185695</v>
      </c>
      <c r="AE19" s="8">
        <v>55.443219969018003</v>
      </c>
      <c r="AF19" s="6">
        <v>62.500000000999997</v>
      </c>
      <c r="AG19" s="9">
        <v>8.4310850439880003</v>
      </c>
      <c r="AH19" s="9">
        <v>28.152492668621001</v>
      </c>
      <c r="AI19" s="9">
        <v>40.102639296187</v>
      </c>
      <c r="AJ19" s="9">
        <v>19.648093841642002</v>
      </c>
      <c r="AK19" s="6">
        <f t="shared" si="8"/>
        <v>59.750733137829002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28</v>
      </c>
      <c r="F20" s="4" t="s">
        <v>30</v>
      </c>
      <c r="G20" s="4" t="s">
        <v>15</v>
      </c>
      <c r="H20" s="6">
        <v>3300</v>
      </c>
      <c r="I20" s="8">
        <v>608.91212121212095</v>
      </c>
      <c r="J20" s="8">
        <v>57.444809933401999</v>
      </c>
      <c r="K20" s="6">
        <v>58.000000000999997</v>
      </c>
      <c r="L20" s="9">
        <v>14.669361825007</v>
      </c>
      <c r="M20" s="9">
        <v>33.987871787467</v>
      </c>
      <c r="N20" s="9">
        <v>35.085186254691997</v>
      </c>
      <c r="O20" s="9">
        <v>11.550678602367</v>
      </c>
      <c r="P20" s="6">
        <f t="shared" si="6"/>
        <v>46.635864857058998</v>
      </c>
      <c r="S20" s="6">
        <v>2064</v>
      </c>
      <c r="T20" s="9">
        <v>610.40503875969</v>
      </c>
      <c r="U20" s="9">
        <v>62.589861284606002</v>
      </c>
      <c r="V20" s="9">
        <v>58.000000000999997</v>
      </c>
      <c r="W20" s="9">
        <v>15.318744053282</v>
      </c>
      <c r="X20" s="9">
        <v>34.015223596574003</v>
      </c>
      <c r="Y20" s="9">
        <v>33.206470028543997</v>
      </c>
      <c r="Z20" s="9">
        <v>15.651760228353</v>
      </c>
      <c r="AA20" s="6">
        <f t="shared" si="7"/>
        <v>48.858230256896995</v>
      </c>
      <c r="AC20" s="6">
        <v>1301</v>
      </c>
      <c r="AD20" s="8">
        <v>626.54496541122205</v>
      </c>
      <c r="AE20" s="8">
        <v>56.603904591627</v>
      </c>
      <c r="AF20" s="6">
        <v>59.000000000999997</v>
      </c>
      <c r="AG20" s="9">
        <v>8.2717872968979993</v>
      </c>
      <c r="AH20" s="9">
        <v>29.320531757754001</v>
      </c>
      <c r="AI20" s="9">
        <v>38.995568685376</v>
      </c>
      <c r="AJ20" s="9">
        <v>19.497784342688</v>
      </c>
      <c r="AK20" s="6">
        <f t="shared" si="8"/>
        <v>58.493353028064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28</v>
      </c>
      <c r="F21" s="4" t="s">
        <v>30</v>
      </c>
      <c r="G21" s="4" t="s">
        <v>15</v>
      </c>
      <c r="H21" s="6">
        <v>3336</v>
      </c>
      <c r="I21" s="8">
        <v>613.17206235011997</v>
      </c>
      <c r="J21" s="8">
        <v>56.118634341038003</v>
      </c>
      <c r="K21" s="6">
        <v>59.000000000999997</v>
      </c>
      <c r="L21" s="9">
        <v>13.052506674577</v>
      </c>
      <c r="M21" s="9">
        <v>34.114506081281</v>
      </c>
      <c r="N21" s="9">
        <v>38.208246811035004</v>
      </c>
      <c r="O21" s="9">
        <v>13.586472856719</v>
      </c>
      <c r="P21" s="6">
        <f t="shared" si="6"/>
        <v>51.794719667754002</v>
      </c>
      <c r="S21" s="6">
        <v>2077</v>
      </c>
      <c r="T21" s="9">
        <v>613.99518536350502</v>
      </c>
      <c r="U21" s="9">
        <v>62.606794893116998</v>
      </c>
      <c r="V21" s="9">
        <v>61.000000000999997</v>
      </c>
      <c r="W21" s="9">
        <v>14.726840855105999</v>
      </c>
      <c r="X21" s="9">
        <v>32.684085510688</v>
      </c>
      <c r="Y21" s="9">
        <v>35.059382422802003</v>
      </c>
      <c r="Z21" s="9">
        <v>16.199524940617</v>
      </c>
      <c r="AA21" s="6">
        <f t="shared" si="7"/>
        <v>51.258907363418999</v>
      </c>
      <c r="AC21" s="6">
        <v>1296</v>
      </c>
      <c r="AD21" s="8">
        <v>626.93981481481501</v>
      </c>
      <c r="AE21" s="8">
        <v>56.413909574493999</v>
      </c>
      <c r="AF21" s="6">
        <v>58.000000000999997</v>
      </c>
      <c r="AG21" s="9">
        <v>7.5846833578790003</v>
      </c>
      <c r="AH21" s="9">
        <v>28.055964653901999</v>
      </c>
      <c r="AI21" s="9">
        <v>37.702503681884998</v>
      </c>
      <c r="AJ21" s="9">
        <v>22.091310751104</v>
      </c>
      <c r="AK21" s="6">
        <f t="shared" si="8"/>
        <v>59.793814432988995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0.17926158091661598</v>
      </c>
      <c r="J22" s="8"/>
      <c r="K22" s="6"/>
      <c r="L22" s="9"/>
      <c r="M22" s="38" t="s">
        <v>34</v>
      </c>
      <c r="N22" s="9"/>
      <c r="O22" s="9"/>
      <c r="P22" s="41">
        <f>P21-P17</f>
        <v>5.4024678517750004</v>
      </c>
      <c r="S22" s="43" t="s">
        <v>23</v>
      </c>
      <c r="T22" s="30">
        <f>(T21-T17)/U21</f>
        <v>7.4377521427165569E-2</v>
      </c>
      <c r="X22" s="38" t="s">
        <v>34</v>
      </c>
      <c r="AA22" s="41">
        <f>AA21-AA17</f>
        <v>4.1826361769799973</v>
      </c>
      <c r="AC22" s="43" t="s">
        <v>23</v>
      </c>
      <c r="AD22" s="30">
        <f>(AD21-AD17)/AE21</f>
        <v>0.12600925051207523</v>
      </c>
      <c r="AH22" s="38" t="s">
        <v>34</v>
      </c>
      <c r="AI22" s="9"/>
      <c r="AJ22" s="9"/>
      <c r="AK22" s="41">
        <f>AK21-AK17</f>
        <v>2.9643735271159954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28</v>
      </c>
      <c r="F25" s="4" t="s">
        <v>30</v>
      </c>
      <c r="G25" s="4" t="s">
        <v>15</v>
      </c>
      <c r="H25" s="6">
        <v>6674</v>
      </c>
      <c r="I25" s="8">
        <v>613.96418939166904</v>
      </c>
      <c r="J25" s="8">
        <v>55.975356967431999</v>
      </c>
      <c r="K25" s="6">
        <v>52.000000000999997</v>
      </c>
      <c r="L25" s="9">
        <v>3.1727027835969999</v>
      </c>
      <c r="M25" s="9">
        <v>12.511224184374999</v>
      </c>
      <c r="N25" s="9">
        <v>75.426519006285005</v>
      </c>
      <c r="O25" s="9">
        <v>8.7698293923969999</v>
      </c>
      <c r="P25" s="6">
        <f>N25+O25</f>
        <v>84.196348398682005</v>
      </c>
      <c r="S25" s="6">
        <v>3372</v>
      </c>
      <c r="T25" s="9">
        <v>605.33036773428205</v>
      </c>
      <c r="U25" s="9">
        <v>53.914651699296002</v>
      </c>
      <c r="V25" s="9">
        <v>53.000000000999997</v>
      </c>
      <c r="W25" s="9">
        <v>2.6012415016250001</v>
      </c>
      <c r="X25" s="9">
        <v>12.947088383091</v>
      </c>
      <c r="Y25" s="9">
        <v>76.322790422701004</v>
      </c>
      <c r="Z25" s="9">
        <v>7.8037245048769996</v>
      </c>
      <c r="AA25" s="6">
        <f>Y25+Z25</f>
        <v>84.126514927578</v>
      </c>
      <c r="AC25" s="6">
        <v>1797</v>
      </c>
      <c r="AD25" s="8">
        <v>618.27601558152503</v>
      </c>
      <c r="AE25" s="8">
        <v>50.340992565157002</v>
      </c>
      <c r="AF25" s="6">
        <v>53.000000000999997</v>
      </c>
      <c r="AG25" s="9">
        <v>1.828254847645</v>
      </c>
      <c r="AH25" s="9">
        <v>6.6481994459829998</v>
      </c>
      <c r="AI25" s="9">
        <v>80.941828254846996</v>
      </c>
      <c r="AJ25" s="9">
        <v>10.138504155124</v>
      </c>
      <c r="AK25" s="6">
        <f>AI25+AJ25</f>
        <v>91.080332409970993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28</v>
      </c>
      <c r="F26" s="4" t="s">
        <v>30</v>
      </c>
      <c r="G26" s="4" t="s">
        <v>15</v>
      </c>
      <c r="H26" s="6">
        <v>6584</v>
      </c>
      <c r="I26" s="8">
        <v>614.52308626974502</v>
      </c>
      <c r="J26" s="8">
        <v>55.306004538979998</v>
      </c>
      <c r="K26" s="6">
        <v>55.000000000999997</v>
      </c>
      <c r="L26" s="9">
        <v>2.667879339093</v>
      </c>
      <c r="M26" s="9">
        <v>12.824010914051</v>
      </c>
      <c r="N26" s="9">
        <v>76.504471729574007</v>
      </c>
      <c r="O26" s="9">
        <v>7.8065787479150002</v>
      </c>
      <c r="P26" s="6">
        <f t="shared" ref="P26:P29" si="9">N26+O26</f>
        <v>84.311050477489005</v>
      </c>
      <c r="S26" s="6">
        <v>3392</v>
      </c>
      <c r="T26" s="9">
        <v>607.73024764150898</v>
      </c>
      <c r="U26" s="9">
        <v>50.949348265155002</v>
      </c>
      <c r="V26" s="9">
        <v>56.000000000999997</v>
      </c>
      <c r="W26" s="9">
        <v>2.1182700794349998</v>
      </c>
      <c r="X26" s="9">
        <v>10.826713739335</v>
      </c>
      <c r="Y26" s="9">
        <v>80.288320094145007</v>
      </c>
      <c r="Z26" s="9">
        <v>6.5607531626939997</v>
      </c>
      <c r="AA26" s="6">
        <f t="shared" ref="AA26:AA29" si="10">Y26+Z26</f>
        <v>86.849073256839006</v>
      </c>
      <c r="AC26" s="6">
        <v>1745</v>
      </c>
      <c r="AD26" s="8">
        <v>616.48595988538705</v>
      </c>
      <c r="AE26" s="8">
        <v>47.835475792301999</v>
      </c>
      <c r="AF26" s="6">
        <v>50.000000000999997</v>
      </c>
      <c r="AG26" s="9">
        <v>1.48401826484</v>
      </c>
      <c r="AH26" s="9">
        <v>8.1621004566209994</v>
      </c>
      <c r="AI26" s="9">
        <v>82.648401826484005</v>
      </c>
      <c r="AJ26" s="9">
        <v>7.3059360730589997</v>
      </c>
      <c r="AK26" s="6">
        <f t="shared" ref="AK26:AK29" si="11">AI26+AJ26</f>
        <v>89.954337899543006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28</v>
      </c>
      <c r="F27" s="4" t="s">
        <v>30</v>
      </c>
      <c r="G27" s="4" t="s">
        <v>15</v>
      </c>
      <c r="H27" s="6">
        <v>6405</v>
      </c>
      <c r="I27" s="8">
        <v>616.13879781420803</v>
      </c>
      <c r="J27" s="8">
        <v>54.014664202399999</v>
      </c>
      <c r="K27" s="6">
        <v>57.000000000999997</v>
      </c>
      <c r="L27" s="9">
        <v>2.354959451029</v>
      </c>
      <c r="M27" s="9">
        <v>12.351840299438001</v>
      </c>
      <c r="N27" s="9">
        <v>77.011852776043995</v>
      </c>
      <c r="O27" s="9">
        <v>8.1721771678100001</v>
      </c>
      <c r="P27" s="6">
        <f t="shared" si="9"/>
        <v>85.184029943854</v>
      </c>
      <c r="S27" s="6">
        <v>3372</v>
      </c>
      <c r="T27" s="9">
        <v>611.44928825622799</v>
      </c>
      <c r="U27" s="9">
        <v>47.938147160859003</v>
      </c>
      <c r="V27" s="9">
        <v>57.000000000999997</v>
      </c>
      <c r="W27" s="9">
        <v>1.954397394136</v>
      </c>
      <c r="X27" s="9">
        <v>10.393840687000001</v>
      </c>
      <c r="Y27" s="9">
        <v>80.367189813443005</v>
      </c>
      <c r="Z27" s="9">
        <v>7.1365116967719997</v>
      </c>
      <c r="AA27" s="6">
        <f t="shared" si="10"/>
        <v>87.503701510215009</v>
      </c>
      <c r="AC27" s="6">
        <v>1794</v>
      </c>
      <c r="AD27" s="8">
        <v>616.47435897435901</v>
      </c>
      <c r="AE27" s="8">
        <v>47.390931053052</v>
      </c>
      <c r="AF27" s="6">
        <v>51.000000000999997</v>
      </c>
      <c r="AG27" s="9">
        <v>1.4428412874580001</v>
      </c>
      <c r="AH27" s="9">
        <v>7.880133185349</v>
      </c>
      <c r="AI27" s="9">
        <v>82.075471698113006</v>
      </c>
      <c r="AJ27" s="9">
        <v>8.1576026637059993</v>
      </c>
      <c r="AK27" s="6">
        <f t="shared" si="11"/>
        <v>90.233074361819007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28</v>
      </c>
      <c r="F28" s="4" t="s">
        <v>30</v>
      </c>
      <c r="G28" s="4" t="s">
        <v>15</v>
      </c>
      <c r="H28" s="6">
        <v>5825</v>
      </c>
      <c r="I28" s="8">
        <v>614.61030042918503</v>
      </c>
      <c r="J28" s="8">
        <v>52.242920056987003</v>
      </c>
      <c r="K28" s="6">
        <v>51.000000000999997</v>
      </c>
      <c r="L28" s="9">
        <v>1.765512512855</v>
      </c>
      <c r="M28" s="9">
        <v>12.649982859101</v>
      </c>
      <c r="N28" s="9">
        <v>78.368186492972001</v>
      </c>
      <c r="O28" s="9">
        <v>7.0620500514220002</v>
      </c>
      <c r="P28" s="6">
        <f t="shared" si="9"/>
        <v>85.430236544394006</v>
      </c>
      <c r="S28" s="6">
        <v>3458</v>
      </c>
      <c r="T28" s="9">
        <v>609.87073452862899</v>
      </c>
      <c r="U28" s="9">
        <v>51.397702400714003</v>
      </c>
      <c r="V28" s="9">
        <v>53.000000000999997</v>
      </c>
      <c r="W28" s="9">
        <v>1.9890458345340001</v>
      </c>
      <c r="X28" s="9">
        <v>10.954165465552</v>
      </c>
      <c r="Y28" s="9">
        <v>79.302392620351</v>
      </c>
      <c r="Z28" s="9">
        <v>7.4373018160850002</v>
      </c>
      <c r="AA28" s="6">
        <f t="shared" si="10"/>
        <v>86.739694436435997</v>
      </c>
      <c r="AC28" s="6">
        <v>1739</v>
      </c>
      <c r="AD28" s="8">
        <v>614.84358826912</v>
      </c>
      <c r="AE28" s="8">
        <v>48.592416405351997</v>
      </c>
      <c r="AF28" s="6">
        <v>54.000000000999997</v>
      </c>
      <c r="AG28" s="9">
        <v>1.5428571428569999</v>
      </c>
      <c r="AH28" s="9">
        <v>7.8857142857140001</v>
      </c>
      <c r="AI28" s="9">
        <v>83.314285714285006</v>
      </c>
      <c r="AJ28" s="9">
        <v>6.628571428571</v>
      </c>
      <c r="AK28" s="6">
        <f t="shared" si="11"/>
        <v>89.942857142856013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28</v>
      </c>
      <c r="F29" s="4" t="s">
        <v>30</v>
      </c>
      <c r="G29" s="4" t="s">
        <v>15</v>
      </c>
      <c r="H29" s="6">
        <v>5615</v>
      </c>
      <c r="I29" s="8">
        <v>614.19162956366904</v>
      </c>
      <c r="J29" s="8">
        <v>53.326654347278001</v>
      </c>
      <c r="K29" s="6">
        <v>53.000000000999997</v>
      </c>
      <c r="L29" s="9">
        <v>2.2392038386349999</v>
      </c>
      <c r="M29" s="9">
        <v>11.711391505242</v>
      </c>
      <c r="N29" s="9">
        <v>79.242935845031994</v>
      </c>
      <c r="O29" s="9">
        <v>6.5932113026470001</v>
      </c>
      <c r="P29" s="6">
        <f t="shared" si="9"/>
        <v>85.836147147679</v>
      </c>
      <c r="S29" s="6">
        <v>3406</v>
      </c>
      <c r="T29" s="9">
        <v>611.94421608925404</v>
      </c>
      <c r="U29" s="9">
        <v>49.679653372324999</v>
      </c>
      <c r="V29" s="9">
        <v>57.000000000999997</v>
      </c>
      <c r="W29" s="9">
        <v>1.838342573679</v>
      </c>
      <c r="X29" s="9">
        <v>9.4835132769179999</v>
      </c>
      <c r="Y29" s="9">
        <v>80.420192588269003</v>
      </c>
      <c r="Z29" s="9">
        <v>7.6451707032379996</v>
      </c>
      <c r="AA29" s="6">
        <f t="shared" si="10"/>
        <v>88.065363291506998</v>
      </c>
      <c r="AC29" s="6">
        <v>1755</v>
      </c>
      <c r="AD29" s="8">
        <v>616.003988603989</v>
      </c>
      <c r="AE29" s="8">
        <v>47.644510848118998</v>
      </c>
      <c r="AF29" s="6">
        <v>61.000000000999997</v>
      </c>
      <c r="AG29" s="9">
        <v>1.362088535754</v>
      </c>
      <c r="AH29" s="9">
        <v>6.753688989784</v>
      </c>
      <c r="AI29" s="9">
        <v>84.108967082860005</v>
      </c>
      <c r="AJ29" s="9">
        <v>7.3779795686709999</v>
      </c>
      <c r="AK29" s="6">
        <f t="shared" si="11"/>
        <v>91.486946651530999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4.2650373398422448E-3</v>
      </c>
      <c r="J30" s="8"/>
      <c r="K30" s="6"/>
      <c r="L30" s="9"/>
      <c r="M30" s="38" t="s">
        <v>34</v>
      </c>
      <c r="N30" s="9"/>
      <c r="O30" s="9"/>
      <c r="P30" s="41">
        <f>P29-P25</f>
        <v>1.639798748996995</v>
      </c>
      <c r="S30" s="43" t="s">
        <v>23</v>
      </c>
      <c r="T30" s="30">
        <f>(T29-T25)/U29</f>
        <v>0.1331299215275194</v>
      </c>
      <c r="X30" s="38" t="s">
        <v>34</v>
      </c>
      <c r="AA30" s="41">
        <f>AA29-AA25</f>
        <v>3.9388483639289973</v>
      </c>
      <c r="AC30" s="43" t="s">
        <v>23</v>
      </c>
      <c r="AD30" s="30">
        <f>(AD29-AD25)/AE29</f>
        <v>-4.7687066927369424E-2</v>
      </c>
      <c r="AH30" s="38" t="s">
        <v>34</v>
      </c>
      <c r="AI30" s="9"/>
      <c r="AJ30" s="9"/>
      <c r="AK30" s="41">
        <f>AK29-AK25</f>
        <v>0.40661424156000692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28</v>
      </c>
      <c r="F32" s="4" t="s">
        <v>30</v>
      </c>
      <c r="G32" s="4" t="s">
        <v>15</v>
      </c>
      <c r="H32" s="6">
        <v>3834</v>
      </c>
      <c r="I32" s="8">
        <v>652.31507563901903</v>
      </c>
      <c r="J32" s="8">
        <v>44.767065005612999</v>
      </c>
      <c r="K32" s="6">
        <v>46.000000000999997</v>
      </c>
      <c r="L32" s="9">
        <v>4.2056074766349996</v>
      </c>
      <c r="M32" s="9">
        <v>19.340602284527002</v>
      </c>
      <c r="N32" s="9">
        <v>70.820353063343006</v>
      </c>
      <c r="O32" s="9">
        <v>5.1661474558669997</v>
      </c>
      <c r="P32" s="6">
        <f>N32+O32</f>
        <v>75.986500519210011</v>
      </c>
      <c r="S32" s="6">
        <v>3164</v>
      </c>
      <c r="T32" s="9">
        <v>652.52686472819198</v>
      </c>
      <c r="U32" s="9">
        <v>47.395206854541001</v>
      </c>
      <c r="V32" s="9">
        <v>51.000000000999997</v>
      </c>
      <c r="W32" s="9">
        <v>4.0527803958520003</v>
      </c>
      <c r="X32" s="9">
        <v>14.608859566446</v>
      </c>
      <c r="Y32" s="9">
        <v>73.986804901035995</v>
      </c>
      <c r="Z32" s="9">
        <v>6.7546339930880004</v>
      </c>
      <c r="AA32" s="6">
        <f>Y32+Z32</f>
        <v>80.741438894124002</v>
      </c>
      <c r="AC32" s="6">
        <v>1825</v>
      </c>
      <c r="AD32" s="8">
        <v>665.28547945205503</v>
      </c>
      <c r="AE32" s="8">
        <v>40.477131465970999</v>
      </c>
      <c r="AF32" s="6">
        <v>51.000000000999997</v>
      </c>
      <c r="AG32" s="9">
        <v>1.578660860097</v>
      </c>
      <c r="AH32" s="9">
        <v>9.3086554164390005</v>
      </c>
      <c r="AI32" s="9">
        <v>77.95318454001</v>
      </c>
      <c r="AJ32" s="9">
        <v>10.506260206859</v>
      </c>
      <c r="AK32" s="6">
        <f>AI32+AJ32</f>
        <v>88.459444746868996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28</v>
      </c>
      <c r="F33" s="4" t="s">
        <v>30</v>
      </c>
      <c r="G33" s="4" t="s">
        <v>15</v>
      </c>
      <c r="H33" s="6">
        <v>3645</v>
      </c>
      <c r="I33" s="8">
        <v>653.74951989026101</v>
      </c>
      <c r="J33" s="8">
        <v>42.937310107271003</v>
      </c>
      <c r="K33" s="6">
        <v>41.000000000999997</v>
      </c>
      <c r="L33" s="9">
        <v>3.7694618956560002</v>
      </c>
      <c r="M33" s="9">
        <v>16.962578530456</v>
      </c>
      <c r="N33" s="9">
        <v>74.323955203495998</v>
      </c>
      <c r="O33" s="9">
        <v>4.5069653100240004</v>
      </c>
      <c r="P33" s="6">
        <f t="shared" ref="P33:P36" si="12">N33+O33</f>
        <v>78.830920513519999</v>
      </c>
      <c r="S33" s="6">
        <v>3001</v>
      </c>
      <c r="T33" s="9">
        <v>653.79040319893397</v>
      </c>
      <c r="U33" s="9">
        <v>48.579910675134002</v>
      </c>
      <c r="V33" s="9">
        <v>48.000000000999997</v>
      </c>
      <c r="W33" s="9">
        <v>3.8436050364469998</v>
      </c>
      <c r="X33" s="9">
        <v>14.579191517561</v>
      </c>
      <c r="Y33" s="9">
        <v>72.697150430747996</v>
      </c>
      <c r="Z33" s="9">
        <v>8.3167660702450004</v>
      </c>
      <c r="AA33" s="6">
        <f t="shared" ref="AA33:AA36" si="13">Y33+Z33</f>
        <v>81.013916500992991</v>
      </c>
      <c r="AC33" s="6">
        <v>1787</v>
      </c>
      <c r="AD33" s="8">
        <v>667.29378847229998</v>
      </c>
      <c r="AE33" s="8">
        <v>41.267195072683002</v>
      </c>
      <c r="AF33" s="6">
        <v>47.000000000999997</v>
      </c>
      <c r="AG33" s="9">
        <v>1.4991671293719999</v>
      </c>
      <c r="AH33" s="9">
        <v>7.8289838978340001</v>
      </c>
      <c r="AI33" s="9">
        <v>78.400888395335002</v>
      </c>
      <c r="AJ33" s="9">
        <v>11.493614658523001</v>
      </c>
      <c r="AK33" s="6">
        <f t="shared" ref="AK33:AK36" si="14">AI33+AJ33</f>
        <v>89.894503053858003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28</v>
      </c>
      <c r="F34" s="4" t="s">
        <v>30</v>
      </c>
      <c r="G34" s="4" t="s">
        <v>15</v>
      </c>
      <c r="H34" s="6">
        <v>3550</v>
      </c>
      <c r="I34" s="8">
        <v>655.81830985915497</v>
      </c>
      <c r="J34" s="8">
        <v>42.682673268103002</v>
      </c>
      <c r="K34" s="6">
        <v>44.000000000999997</v>
      </c>
      <c r="L34" s="9">
        <v>3.1171019376569999</v>
      </c>
      <c r="M34" s="9">
        <v>16.540297669194</v>
      </c>
      <c r="N34" s="9">
        <v>74.417298511653996</v>
      </c>
      <c r="O34" s="9">
        <v>5.6163998876720003</v>
      </c>
      <c r="P34" s="6">
        <f t="shared" si="12"/>
        <v>80.033698399325999</v>
      </c>
      <c r="S34" s="6">
        <v>3022</v>
      </c>
      <c r="T34" s="9">
        <v>654.46393117140997</v>
      </c>
      <c r="U34" s="9">
        <v>46.429473228498999</v>
      </c>
      <c r="V34" s="9">
        <v>49.000000000999997</v>
      </c>
      <c r="W34" s="9">
        <v>2.8985507246369999</v>
      </c>
      <c r="X34" s="9">
        <v>14.953886693016999</v>
      </c>
      <c r="Y34" s="9">
        <v>73.978919631093007</v>
      </c>
      <c r="Z34" s="9">
        <v>7.7075098814220002</v>
      </c>
      <c r="AA34" s="6">
        <f t="shared" si="13"/>
        <v>81.686429512515005</v>
      </c>
      <c r="AC34" s="6">
        <v>1764</v>
      </c>
      <c r="AD34" s="8">
        <v>666.82369614512504</v>
      </c>
      <c r="AE34" s="8">
        <v>40.848058801222997</v>
      </c>
      <c r="AF34" s="6">
        <v>50.000000000999997</v>
      </c>
      <c r="AG34" s="9">
        <v>1.62829870859</v>
      </c>
      <c r="AH34" s="9">
        <v>7.9169006176299996</v>
      </c>
      <c r="AI34" s="9">
        <v>78.102189781020996</v>
      </c>
      <c r="AJ34" s="9">
        <v>11.398090960134001</v>
      </c>
      <c r="AK34" s="6">
        <f t="shared" si="14"/>
        <v>89.500280741154995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28</v>
      </c>
      <c r="F35" s="4" t="s">
        <v>30</v>
      </c>
      <c r="G35" s="4" t="s">
        <v>15</v>
      </c>
      <c r="H35" s="6">
        <v>3355</v>
      </c>
      <c r="I35" s="8">
        <v>657.46795827123697</v>
      </c>
      <c r="J35" s="8">
        <v>44.189485016470996</v>
      </c>
      <c r="K35" s="6">
        <v>45.000000000999997</v>
      </c>
      <c r="L35" s="9">
        <v>3.325415676959</v>
      </c>
      <c r="M35" s="9">
        <v>15.142517814726</v>
      </c>
      <c r="N35" s="9">
        <v>74.881235154394005</v>
      </c>
      <c r="O35" s="9">
        <v>6.2648456056999997</v>
      </c>
      <c r="P35" s="6">
        <f t="shared" si="12"/>
        <v>81.146080760094009</v>
      </c>
      <c r="S35" s="6">
        <v>3044</v>
      </c>
      <c r="T35" s="9">
        <v>653.04730617608402</v>
      </c>
      <c r="U35" s="9">
        <v>50.380729836383999</v>
      </c>
      <c r="V35" s="9">
        <v>45.000000000999997</v>
      </c>
      <c r="W35" s="9">
        <v>3.9542483660130001</v>
      </c>
      <c r="X35" s="9">
        <v>13.823529411764</v>
      </c>
      <c r="Y35" s="9">
        <v>73.888888888888005</v>
      </c>
      <c r="Z35" s="9">
        <v>7.8104575163390004</v>
      </c>
      <c r="AA35" s="6">
        <f t="shared" si="13"/>
        <v>81.699346405227004</v>
      </c>
      <c r="AC35" s="6">
        <v>1789</v>
      </c>
      <c r="AD35" s="8">
        <v>666.22191168250401</v>
      </c>
      <c r="AE35" s="8">
        <v>39.726081832658998</v>
      </c>
      <c r="AF35" s="6">
        <v>48.000000000999997</v>
      </c>
      <c r="AG35" s="9">
        <v>1.0497237569060001</v>
      </c>
      <c r="AH35" s="9">
        <v>8.3425414364639998</v>
      </c>
      <c r="AI35" s="9">
        <v>80.220994475137999</v>
      </c>
      <c r="AJ35" s="9">
        <v>9.2265193370160006</v>
      </c>
      <c r="AK35" s="6">
        <f t="shared" si="14"/>
        <v>89.447513812154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28</v>
      </c>
      <c r="F36" s="4" t="s">
        <v>30</v>
      </c>
      <c r="G36" s="4" t="s">
        <v>15</v>
      </c>
      <c r="H36" s="6">
        <v>3274</v>
      </c>
      <c r="I36" s="8">
        <v>656.14966401954803</v>
      </c>
      <c r="J36" s="8">
        <v>43.111337626042001</v>
      </c>
      <c r="K36" s="6">
        <v>45.000000000999997</v>
      </c>
      <c r="L36" s="9">
        <v>3.2238442822379998</v>
      </c>
      <c r="M36" s="9">
        <v>15.541362530413</v>
      </c>
      <c r="N36" s="9">
        <v>74.817518248175006</v>
      </c>
      <c r="O36" s="9">
        <v>5.9914841849140004</v>
      </c>
      <c r="P36" s="6">
        <f t="shared" si="12"/>
        <v>80.809002433089006</v>
      </c>
      <c r="S36" s="6">
        <v>3128</v>
      </c>
      <c r="T36" s="9">
        <v>656.23625319693099</v>
      </c>
      <c r="U36" s="9">
        <v>43.650699483079997</v>
      </c>
      <c r="V36" s="9">
        <v>48.000000000999997</v>
      </c>
      <c r="W36" s="9">
        <v>2.6217228464410001</v>
      </c>
      <c r="X36" s="9">
        <v>13.951310861423</v>
      </c>
      <c r="Y36" s="9">
        <v>73.314606741573002</v>
      </c>
      <c r="Z36" s="9">
        <v>7.7403245942570003</v>
      </c>
      <c r="AA36" s="6">
        <f t="shared" si="13"/>
        <v>81.054931335830005</v>
      </c>
      <c r="AC36" s="6">
        <v>1812</v>
      </c>
      <c r="AD36" s="8">
        <v>666.40286975717402</v>
      </c>
      <c r="AE36" s="8">
        <v>39.570749708728997</v>
      </c>
      <c r="AF36" s="6">
        <v>51.000000000999997</v>
      </c>
      <c r="AG36" s="9">
        <v>1.4762165117549999</v>
      </c>
      <c r="AH36" s="9">
        <v>8.8572990705300008</v>
      </c>
      <c r="AI36" s="9">
        <v>78.840896664843996</v>
      </c>
      <c r="AJ36" s="9">
        <v>9.8961180973200005</v>
      </c>
      <c r="AK36" s="6">
        <f t="shared" si="14"/>
        <v>88.737014762163994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8.8946170350619372E-2</v>
      </c>
      <c r="J37" s="8"/>
      <c r="K37" s="6"/>
      <c r="L37" s="9"/>
      <c r="M37" s="38" t="s">
        <v>34</v>
      </c>
      <c r="N37" s="9"/>
      <c r="O37" s="9"/>
      <c r="P37" s="41">
        <f>P36-P32</f>
        <v>4.8225019138789946</v>
      </c>
      <c r="S37" s="43" t="s">
        <v>23</v>
      </c>
      <c r="T37" s="30">
        <f>(T36-T32)/U36</f>
        <v>8.4978900972179167E-2</v>
      </c>
      <c r="X37" s="38" t="s">
        <v>34</v>
      </c>
      <c r="AA37" s="41">
        <f>AA36-AA32</f>
        <v>0.31349244170600343</v>
      </c>
      <c r="AC37" s="43" t="s">
        <v>23</v>
      </c>
      <c r="AD37" s="30">
        <f>(AD36-AD32)/AE36</f>
        <v>2.8237784559146238E-2</v>
      </c>
      <c r="AH37" s="38" t="s">
        <v>34</v>
      </c>
      <c r="AI37" s="9"/>
      <c r="AJ37" s="9"/>
      <c r="AK37" s="41">
        <f>AK36-AK32</f>
        <v>0.27757001529499803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28</v>
      </c>
      <c r="F39" s="4" t="s">
        <v>30</v>
      </c>
      <c r="G39" s="4" t="s">
        <v>15</v>
      </c>
      <c r="H39" s="6">
        <v>4062</v>
      </c>
      <c r="I39" s="8">
        <v>677.12506154603602</v>
      </c>
      <c r="J39" s="8">
        <v>47.318471983705997</v>
      </c>
      <c r="K39" s="6">
        <v>48.000000000999997</v>
      </c>
      <c r="L39" s="9">
        <v>3.5835351089579999</v>
      </c>
      <c r="M39" s="9">
        <v>18.668280871669999</v>
      </c>
      <c r="N39" s="9">
        <v>72.179176755447003</v>
      </c>
      <c r="O39" s="9">
        <v>3.9225181598060002</v>
      </c>
      <c r="P39" s="6">
        <f>N39+O39</f>
        <v>76.101694915253006</v>
      </c>
      <c r="S39" s="6">
        <v>2313</v>
      </c>
      <c r="T39" s="9">
        <v>683.34587116299201</v>
      </c>
      <c r="U39" s="9">
        <v>45.556845469674002</v>
      </c>
      <c r="V39" s="9">
        <v>48.000000000999997</v>
      </c>
      <c r="W39" s="9">
        <v>2.7966101694910002</v>
      </c>
      <c r="X39" s="9">
        <v>16.440677966100999</v>
      </c>
      <c r="Y39" s="9">
        <v>72.330508474576007</v>
      </c>
      <c r="Z39" s="9">
        <v>6.4406779661010001</v>
      </c>
      <c r="AA39" s="6">
        <f>Y39+Z39</f>
        <v>78.771186440677013</v>
      </c>
      <c r="AC39" s="6">
        <v>1365</v>
      </c>
      <c r="AD39" s="8">
        <v>688.140659340659</v>
      </c>
      <c r="AE39" s="8">
        <v>44.895128642328999</v>
      </c>
      <c r="AF39" s="6">
        <v>46.000000000999997</v>
      </c>
      <c r="AG39" s="9">
        <v>2.9702970297019999</v>
      </c>
      <c r="AH39" s="9">
        <v>11.032531824611</v>
      </c>
      <c r="AI39" s="9">
        <v>76.025459688826004</v>
      </c>
      <c r="AJ39" s="9">
        <v>6.506364922206</v>
      </c>
      <c r="AK39" s="6">
        <f>AI39+AJ39</f>
        <v>82.531824611032008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28</v>
      </c>
      <c r="F40" s="4" t="s">
        <v>30</v>
      </c>
      <c r="G40" s="4" t="s">
        <v>15</v>
      </c>
      <c r="H40" s="6">
        <v>3815</v>
      </c>
      <c r="I40" s="8">
        <v>674.16382699868905</v>
      </c>
      <c r="J40" s="8">
        <v>48.226443799249999</v>
      </c>
      <c r="K40" s="6">
        <v>43.000000000999997</v>
      </c>
      <c r="L40" s="9">
        <v>4.8767967145790001</v>
      </c>
      <c r="M40" s="9">
        <v>20.893223819300999</v>
      </c>
      <c r="N40" s="9">
        <v>68.223819301847996</v>
      </c>
      <c r="O40" s="9">
        <v>3.927104722792</v>
      </c>
      <c r="P40" s="6">
        <f t="shared" ref="P40:P43" si="15">N40+O40</f>
        <v>72.150924024639991</v>
      </c>
      <c r="S40" s="6">
        <v>2152</v>
      </c>
      <c r="T40" s="9">
        <v>680.59804832713803</v>
      </c>
      <c r="U40" s="9">
        <v>50.079050999876998</v>
      </c>
      <c r="V40" s="9">
        <v>47.000000000999997</v>
      </c>
      <c r="W40" s="9">
        <v>4.3068640646020002</v>
      </c>
      <c r="X40" s="9">
        <v>14.849708389411999</v>
      </c>
      <c r="Y40" s="9">
        <v>71.422162404665002</v>
      </c>
      <c r="Z40" s="9">
        <v>5.9668012561679999</v>
      </c>
      <c r="AA40" s="6">
        <f t="shared" ref="AA40:AA43" si="16">Y40+Z40</f>
        <v>77.388963660832999</v>
      </c>
      <c r="AC40" s="6">
        <v>1314</v>
      </c>
      <c r="AD40" s="8">
        <v>684.47640791476397</v>
      </c>
      <c r="AE40" s="8">
        <v>45.046204329359</v>
      </c>
      <c r="AF40" s="6">
        <v>40.000000000999997</v>
      </c>
      <c r="AG40" s="9">
        <v>2.926115581565</v>
      </c>
      <c r="AH40" s="9">
        <v>15.288953913679</v>
      </c>
      <c r="AI40" s="9">
        <v>71.177761521579995</v>
      </c>
      <c r="AJ40" s="9">
        <v>6.7300658375999998</v>
      </c>
      <c r="AK40" s="6">
        <f t="shared" ref="AK40:AK43" si="17">AI40+AJ40</f>
        <v>77.90782735917999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28</v>
      </c>
      <c r="F41" s="4" t="s">
        <v>30</v>
      </c>
      <c r="G41" s="4" t="s">
        <v>15</v>
      </c>
      <c r="H41" s="6">
        <v>3649</v>
      </c>
      <c r="I41" s="8">
        <v>674.33488627021097</v>
      </c>
      <c r="J41" s="8">
        <v>43.910784655252002</v>
      </c>
      <c r="K41" s="6">
        <v>50.000000000999997</v>
      </c>
      <c r="L41" s="9">
        <v>3.6284863254799999</v>
      </c>
      <c r="M41" s="9">
        <v>21.391822366639001</v>
      </c>
      <c r="N41" s="9">
        <v>70.620092066070001</v>
      </c>
      <c r="O41" s="9">
        <v>3.168155970755</v>
      </c>
      <c r="P41" s="6">
        <f t="shared" si="15"/>
        <v>73.788248036824996</v>
      </c>
      <c r="S41" s="6">
        <v>2057</v>
      </c>
      <c r="T41" s="9">
        <v>678.01361205639296</v>
      </c>
      <c r="U41" s="9">
        <v>46.645725898338</v>
      </c>
      <c r="V41" s="9">
        <v>51.000000000999997</v>
      </c>
      <c r="W41" s="9">
        <v>3.0732860520090002</v>
      </c>
      <c r="X41" s="9">
        <v>19.148936170212</v>
      </c>
      <c r="Y41" s="9">
        <v>70.165484633568994</v>
      </c>
      <c r="Z41" s="9">
        <v>4.8699763593379997</v>
      </c>
      <c r="AA41" s="6">
        <f t="shared" si="16"/>
        <v>75.035460992906991</v>
      </c>
      <c r="AC41" s="6">
        <v>1299</v>
      </c>
      <c r="AD41" s="8">
        <v>681.84834488067702</v>
      </c>
      <c r="AE41" s="8">
        <v>39.459982693374002</v>
      </c>
      <c r="AF41" s="6">
        <v>40.000000000999997</v>
      </c>
      <c r="AG41" s="9">
        <v>2.199413489736</v>
      </c>
      <c r="AH41" s="9">
        <v>15.395894428151999</v>
      </c>
      <c r="AI41" s="9">
        <v>72.727272727271995</v>
      </c>
      <c r="AJ41" s="9">
        <v>4.9120234604100004</v>
      </c>
      <c r="AK41" s="6">
        <f t="shared" si="17"/>
        <v>77.639296187681992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28</v>
      </c>
      <c r="F42" s="4" t="s">
        <v>30</v>
      </c>
      <c r="G42" s="4" t="s">
        <v>15</v>
      </c>
      <c r="H42" s="6">
        <v>3402</v>
      </c>
      <c r="I42" s="8">
        <v>673.91299235743702</v>
      </c>
      <c r="J42" s="8">
        <v>43.784288015427002</v>
      </c>
      <c r="K42" s="6">
        <v>44.000000000999997</v>
      </c>
      <c r="L42" s="9">
        <v>3.6447787098640001</v>
      </c>
      <c r="M42" s="9">
        <v>20.161990164881999</v>
      </c>
      <c r="N42" s="9">
        <v>72.201330633496994</v>
      </c>
      <c r="O42" s="9">
        <v>2.4009256580849998</v>
      </c>
      <c r="P42" s="6">
        <f t="shared" si="15"/>
        <v>74.602256291581995</v>
      </c>
      <c r="S42" s="6">
        <v>2065</v>
      </c>
      <c r="T42" s="9">
        <v>678.53171912832897</v>
      </c>
      <c r="U42" s="9">
        <v>45.308493460385002</v>
      </c>
      <c r="V42" s="9">
        <v>51.000000000999997</v>
      </c>
      <c r="W42" s="9">
        <v>3.566333808844</v>
      </c>
      <c r="X42" s="9">
        <v>17.546362339514999</v>
      </c>
      <c r="Y42" s="9">
        <v>72.753209700428002</v>
      </c>
      <c r="Z42" s="9">
        <v>4.3271516880640002</v>
      </c>
      <c r="AA42" s="6">
        <f t="shared" si="16"/>
        <v>77.080361388492008</v>
      </c>
      <c r="AC42" s="6">
        <v>1294</v>
      </c>
      <c r="AD42" s="8">
        <v>682.75734157650697</v>
      </c>
      <c r="AE42" s="8">
        <v>40.737970199488998</v>
      </c>
      <c r="AF42" s="6">
        <v>40.000000000999997</v>
      </c>
      <c r="AG42" s="9">
        <v>2.2895125553910001</v>
      </c>
      <c r="AH42" s="9">
        <v>15.288035450517</v>
      </c>
      <c r="AI42" s="9">
        <v>73.855243722303996</v>
      </c>
      <c r="AJ42" s="9">
        <v>4.1358936484489996</v>
      </c>
      <c r="AK42" s="6">
        <f t="shared" si="17"/>
        <v>77.991137370752995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28</v>
      </c>
      <c r="F43" s="4" t="s">
        <v>30</v>
      </c>
      <c r="G43" s="4" t="s">
        <v>15</v>
      </c>
      <c r="H43" s="6">
        <v>3332</v>
      </c>
      <c r="I43" s="8">
        <v>677.86134453781494</v>
      </c>
      <c r="J43" s="8">
        <v>43.241524753146997</v>
      </c>
      <c r="K43" s="6">
        <v>45.000000000999997</v>
      </c>
      <c r="L43" s="9">
        <v>3.2009484291639998</v>
      </c>
      <c r="M43" s="9">
        <v>18.197984588025999</v>
      </c>
      <c r="N43" s="9">
        <v>73.355068168345994</v>
      </c>
      <c r="O43" s="9">
        <v>4.001185536455</v>
      </c>
      <c r="P43" s="6">
        <f t="shared" si="15"/>
        <v>77.356253704800991</v>
      </c>
      <c r="S43" s="6">
        <v>2071</v>
      </c>
      <c r="T43" s="9">
        <v>681.935296957991</v>
      </c>
      <c r="U43" s="9">
        <v>45.424967755098997</v>
      </c>
      <c r="V43" s="9">
        <v>53.000000000999997</v>
      </c>
      <c r="W43" s="9">
        <v>2.9900332225909998</v>
      </c>
      <c r="X43" s="9">
        <v>16.468913146654</v>
      </c>
      <c r="Y43" s="9">
        <v>73.042240151873997</v>
      </c>
      <c r="Z43" s="9">
        <v>5.7902230659700002</v>
      </c>
      <c r="AA43" s="6">
        <f t="shared" si="16"/>
        <v>78.832463217843994</v>
      </c>
      <c r="AC43" s="6">
        <v>1283</v>
      </c>
      <c r="AD43" s="8">
        <v>682.41231488698395</v>
      </c>
      <c r="AE43" s="8">
        <v>43.274338786019001</v>
      </c>
      <c r="AF43" s="6">
        <v>34.500000000999997</v>
      </c>
      <c r="AG43" s="9">
        <v>2.2091310751100002</v>
      </c>
      <c r="AH43" s="9">
        <v>13.843888070692</v>
      </c>
      <c r="AI43" s="9">
        <v>74.374079528717999</v>
      </c>
      <c r="AJ43" s="9">
        <v>4.0500736377019999</v>
      </c>
      <c r="AK43" s="6">
        <f t="shared" si="17"/>
        <v>78.424153166419998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1.7027220848065416E-2</v>
      </c>
      <c r="J44" s="8"/>
      <c r="K44" s="6"/>
      <c r="L44" s="9"/>
      <c r="M44" s="38" t="s">
        <v>34</v>
      </c>
      <c r="N44" s="9"/>
      <c r="O44" s="9"/>
      <c r="P44" s="41">
        <f>P43-P39</f>
        <v>1.2545587895479855</v>
      </c>
      <c r="S44" s="43" t="s">
        <v>23</v>
      </c>
      <c r="T44" s="30">
        <f>(T43-T39)/U43</f>
        <v>-3.1052838883802485E-2</v>
      </c>
      <c r="X44" s="38" t="s">
        <v>34</v>
      </c>
      <c r="AA44" s="41">
        <f>AA43-AA39</f>
        <v>6.1276777166980878E-2</v>
      </c>
      <c r="AC44" s="43" t="s">
        <v>23</v>
      </c>
      <c r="AD44" s="30">
        <f>(AD43-AD39)/AE43</f>
        <v>-0.13237277828785113</v>
      </c>
      <c r="AH44" s="38" t="s">
        <v>34</v>
      </c>
      <c r="AI44" s="9"/>
      <c r="AJ44" s="9"/>
      <c r="AK44" s="41">
        <f>AK43-AK39</f>
        <v>-4.1076714446120093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28</v>
      </c>
      <c r="F47" s="4" t="s">
        <v>30</v>
      </c>
      <c r="G47" s="4" t="s">
        <v>15</v>
      </c>
      <c r="H47" s="6">
        <v>6677</v>
      </c>
      <c r="I47" s="8">
        <v>505.110678448405</v>
      </c>
      <c r="J47" s="8">
        <v>47.955605981895999</v>
      </c>
      <c r="K47" s="6">
        <v>47.000000000999997</v>
      </c>
      <c r="L47" s="9">
        <v>1.8249813014209999</v>
      </c>
      <c r="M47" s="9">
        <v>31.503365744202998</v>
      </c>
      <c r="N47" s="9">
        <v>57.427075542258002</v>
      </c>
      <c r="O47" s="9">
        <v>9.1249065071050008</v>
      </c>
      <c r="P47" s="6">
        <f>N47+O47</f>
        <v>66.551982049363005</v>
      </c>
      <c r="S47" s="6">
        <v>3380</v>
      </c>
      <c r="T47" s="9">
        <v>499.38757396449699</v>
      </c>
      <c r="U47" s="9">
        <v>45.043756563574</v>
      </c>
      <c r="V47" s="9">
        <v>56.000000000999997</v>
      </c>
      <c r="W47" s="9">
        <v>1.8015357353799999</v>
      </c>
      <c r="X47" s="9">
        <v>30.035440047253001</v>
      </c>
      <c r="Y47" s="9">
        <v>57.649143532190998</v>
      </c>
      <c r="Z47" s="9">
        <v>10.336680448907</v>
      </c>
      <c r="AA47" s="6">
        <f>Y47+Z47</f>
        <v>67.985823981097994</v>
      </c>
      <c r="AC47" s="6">
        <v>1799</v>
      </c>
      <c r="AD47" s="8">
        <v>503.26959421901103</v>
      </c>
      <c r="AE47" s="8">
        <v>41.831287865615003</v>
      </c>
      <c r="AF47" s="6">
        <v>55.000000000999997</v>
      </c>
      <c r="AG47" s="9">
        <v>0.77519379844900005</v>
      </c>
      <c r="AH47" s="9">
        <v>26.411960132890002</v>
      </c>
      <c r="AI47" s="9">
        <v>63.122923588039001</v>
      </c>
      <c r="AJ47" s="9">
        <v>9.3023255813949994</v>
      </c>
      <c r="AK47" s="6">
        <f>AI47+AJ47</f>
        <v>72.425249169433997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28</v>
      </c>
      <c r="F48" s="4" t="s">
        <v>30</v>
      </c>
      <c r="G48" s="4" t="s">
        <v>15</v>
      </c>
      <c r="H48" s="6">
        <v>6592</v>
      </c>
      <c r="I48" s="8">
        <v>504.53200849514599</v>
      </c>
      <c r="J48" s="8">
        <v>49.974138731773998</v>
      </c>
      <c r="K48" s="6">
        <v>50.000000000999997</v>
      </c>
      <c r="L48" s="9">
        <v>2.0602938948639999</v>
      </c>
      <c r="M48" s="9">
        <v>32.692016361157002</v>
      </c>
      <c r="N48" s="9">
        <v>56.642932888955997</v>
      </c>
      <c r="O48" s="9">
        <v>8.4684138766850001</v>
      </c>
      <c r="P48" s="6">
        <f t="shared" ref="P48:P51" si="18">N48+O48</f>
        <v>65.111346765641002</v>
      </c>
      <c r="S48" s="6">
        <v>3390</v>
      </c>
      <c r="T48" s="9">
        <v>500.61622418879102</v>
      </c>
      <c r="U48" s="9">
        <v>45.195394638925002</v>
      </c>
      <c r="V48" s="9">
        <v>56.000000000999997</v>
      </c>
      <c r="W48" s="9">
        <v>1.5574493094320001</v>
      </c>
      <c r="X48" s="9">
        <v>29.091977666763999</v>
      </c>
      <c r="Y48" s="9">
        <v>59.124302086394003</v>
      </c>
      <c r="Z48" s="9">
        <v>9.8442550690560005</v>
      </c>
      <c r="AA48" s="6">
        <f t="shared" ref="AA48:AA51" si="19">Y48+Z48</f>
        <v>68.96855715545</v>
      </c>
      <c r="AC48" s="6">
        <v>1752</v>
      </c>
      <c r="AD48" s="8">
        <v>500.44977168949799</v>
      </c>
      <c r="AE48" s="8">
        <v>41.962559662464002</v>
      </c>
      <c r="AF48" s="6">
        <v>52.000000000999997</v>
      </c>
      <c r="AG48" s="9">
        <v>1.3651877133100001</v>
      </c>
      <c r="AH48" s="9">
        <v>27.986348122866001</v>
      </c>
      <c r="AI48" s="9">
        <v>62.684869169510002</v>
      </c>
      <c r="AJ48" s="9">
        <v>7.6222980659840003</v>
      </c>
      <c r="AK48" s="6">
        <f t="shared" ref="AK48:AK51" si="20">AI48+AJ48</f>
        <v>70.307167235494006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28</v>
      </c>
      <c r="F49" s="4" t="s">
        <v>30</v>
      </c>
      <c r="G49" s="4" t="s">
        <v>15</v>
      </c>
      <c r="H49" s="6">
        <v>6415</v>
      </c>
      <c r="I49" s="8">
        <v>508.93655494933699</v>
      </c>
      <c r="J49" s="8">
        <v>49.688347683535</v>
      </c>
      <c r="K49" s="6">
        <v>50.000000000999997</v>
      </c>
      <c r="L49" s="9">
        <v>1.32378134247</v>
      </c>
      <c r="M49" s="9">
        <v>29.933032237969002</v>
      </c>
      <c r="N49" s="9">
        <v>58.807039401962001</v>
      </c>
      <c r="O49" s="9">
        <v>9.8427036287180005</v>
      </c>
      <c r="P49" s="6">
        <f t="shared" si="18"/>
        <v>68.64974303068</v>
      </c>
      <c r="S49" s="6">
        <v>3374</v>
      </c>
      <c r="T49" s="9">
        <v>507.21606401896901</v>
      </c>
      <c r="U49" s="9">
        <v>46.352832538000001</v>
      </c>
      <c r="V49" s="9">
        <v>55.000000000999997</v>
      </c>
      <c r="W49" s="9">
        <v>0.68067475584399995</v>
      </c>
      <c r="X49" s="9">
        <v>26.427937259543999</v>
      </c>
      <c r="Y49" s="9">
        <v>59.514649304528</v>
      </c>
      <c r="Z49" s="9">
        <v>13.228765907073001</v>
      </c>
      <c r="AA49" s="6">
        <f t="shared" si="19"/>
        <v>72.743415211601004</v>
      </c>
      <c r="AC49" s="6">
        <v>1789</v>
      </c>
      <c r="AD49" s="8">
        <v>505.709334823924</v>
      </c>
      <c r="AE49" s="8">
        <v>43.619175470664999</v>
      </c>
      <c r="AF49" s="6">
        <v>57.000000000999997</v>
      </c>
      <c r="AG49" s="9">
        <v>0.66666666666600005</v>
      </c>
      <c r="AH49" s="9">
        <v>26</v>
      </c>
      <c r="AI49" s="9">
        <v>63.777777777776997</v>
      </c>
      <c r="AJ49" s="9">
        <v>8.9444444444440006</v>
      </c>
      <c r="AK49" s="6">
        <f t="shared" si="20"/>
        <v>72.722222222220992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28</v>
      </c>
      <c r="F50" s="4" t="s">
        <v>30</v>
      </c>
      <c r="G50" s="4" t="s">
        <v>15</v>
      </c>
      <c r="H50" s="6">
        <v>5814</v>
      </c>
      <c r="I50" s="8">
        <v>501.11747506019998</v>
      </c>
      <c r="J50" s="8">
        <v>48.550577437401998</v>
      </c>
      <c r="K50" s="6">
        <v>48.000000000999997</v>
      </c>
      <c r="L50" s="9">
        <v>1.7979452054789999</v>
      </c>
      <c r="M50" s="9">
        <v>36.027397260274</v>
      </c>
      <c r="N50" s="9">
        <v>55.205479452054</v>
      </c>
      <c r="O50" s="9">
        <v>6.5239726027389997</v>
      </c>
      <c r="P50" s="6">
        <f t="shared" si="18"/>
        <v>61.729452054793001</v>
      </c>
      <c r="S50" s="6">
        <v>3464</v>
      </c>
      <c r="T50" s="9">
        <v>499.70121247113201</v>
      </c>
      <c r="U50" s="9">
        <v>47.121342844410002</v>
      </c>
      <c r="V50" s="9">
        <v>50.000000000999997</v>
      </c>
      <c r="W50" s="9">
        <v>1.6997983290109999</v>
      </c>
      <c r="X50" s="9">
        <v>31.201382886775999</v>
      </c>
      <c r="Y50" s="9">
        <v>57.562662057044001</v>
      </c>
      <c r="Z50" s="9">
        <v>9.3344857389799998</v>
      </c>
      <c r="AA50" s="6">
        <f t="shared" si="19"/>
        <v>66.897147796024001</v>
      </c>
      <c r="AC50" s="6">
        <v>1742</v>
      </c>
      <c r="AD50" s="8">
        <v>499.53501722158398</v>
      </c>
      <c r="AE50" s="8">
        <v>42.883833601344001</v>
      </c>
      <c r="AF50" s="6">
        <v>53.000000000999997</v>
      </c>
      <c r="AG50" s="9">
        <v>1.0826210826210001</v>
      </c>
      <c r="AH50" s="9">
        <v>28.774928774928</v>
      </c>
      <c r="AI50" s="9">
        <v>62.621082621082003</v>
      </c>
      <c r="AJ50" s="9">
        <v>6.7806267806260001</v>
      </c>
      <c r="AK50" s="6">
        <f t="shared" si="20"/>
        <v>69.401709401708004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28</v>
      </c>
      <c r="F51" s="4" t="s">
        <v>30</v>
      </c>
      <c r="G51" s="4" t="s">
        <v>15</v>
      </c>
      <c r="H51" s="6">
        <v>5620</v>
      </c>
      <c r="I51" s="8">
        <v>501.08523131672598</v>
      </c>
      <c r="J51" s="8">
        <v>47.342688568755001</v>
      </c>
      <c r="K51" s="6">
        <v>50.000000000999997</v>
      </c>
      <c r="L51" s="9">
        <v>1.7749378771740001</v>
      </c>
      <c r="M51" s="9">
        <v>34.948526801561002</v>
      </c>
      <c r="N51" s="9">
        <v>56.318778842740002</v>
      </c>
      <c r="O51" s="9">
        <v>6.7092651757180004</v>
      </c>
      <c r="P51" s="6">
        <f t="shared" si="18"/>
        <v>63.028044018458004</v>
      </c>
      <c r="S51" s="6">
        <v>3397</v>
      </c>
      <c r="T51" s="9">
        <v>499.91315866941397</v>
      </c>
      <c r="U51" s="9">
        <v>44.192737538876003</v>
      </c>
      <c r="V51" s="9">
        <v>52.000000000999997</v>
      </c>
      <c r="W51" s="9">
        <v>1.021003500583</v>
      </c>
      <c r="X51" s="9">
        <v>31.038506417735999</v>
      </c>
      <c r="Y51" s="9">
        <v>57.730455075846002</v>
      </c>
      <c r="Z51" s="9">
        <v>9.3057176196029996</v>
      </c>
      <c r="AA51" s="6">
        <f t="shared" si="19"/>
        <v>67.036172695448997</v>
      </c>
      <c r="AC51" s="6">
        <v>1750</v>
      </c>
      <c r="AD51" s="8">
        <v>500.65257142857098</v>
      </c>
      <c r="AE51" s="8">
        <v>41.941563825362003</v>
      </c>
      <c r="AF51" s="6">
        <v>58.000000000999997</v>
      </c>
      <c r="AG51" s="9">
        <v>0.62464508801800001</v>
      </c>
      <c r="AH51" s="9">
        <v>29.244747302667999</v>
      </c>
      <c r="AI51" s="9">
        <v>61.669505962521001</v>
      </c>
      <c r="AJ51" s="9">
        <v>7.8364565587730004</v>
      </c>
      <c r="AK51" s="6">
        <f t="shared" si="20"/>
        <v>69.505962521293995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-8.5027852312040242E-2</v>
      </c>
      <c r="J52" s="8"/>
      <c r="K52" s="6"/>
      <c r="L52" s="9"/>
      <c r="M52" s="38" t="s">
        <v>34</v>
      </c>
      <c r="N52" s="9"/>
      <c r="O52" s="9"/>
      <c r="P52" s="41">
        <f>P51-P47</f>
        <v>-3.5239380309050006</v>
      </c>
      <c r="S52" s="43" t="s">
        <v>23</v>
      </c>
      <c r="T52" s="30">
        <f>(T51-T47)/U51</f>
        <v>1.1893010801936121E-2</v>
      </c>
      <c r="X52" s="38" t="s">
        <v>34</v>
      </c>
      <c r="AA52" s="41">
        <f>AA51-AA47</f>
        <v>-0.94965128564899715</v>
      </c>
      <c r="AC52" s="43" t="s">
        <v>23</v>
      </c>
      <c r="AD52" s="30">
        <f>(AD51-AD47)/AE51</f>
        <v>-6.2396881559707996E-2</v>
      </c>
      <c r="AH52" s="38" t="s">
        <v>34</v>
      </c>
      <c r="AI52" s="9"/>
      <c r="AJ52" s="9"/>
      <c r="AK52" s="41">
        <f>AK51-AK47</f>
        <v>-2.9192866481400017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28</v>
      </c>
      <c r="F54" s="4" t="s">
        <v>30</v>
      </c>
      <c r="G54" s="4" t="s">
        <v>15</v>
      </c>
      <c r="H54" s="6">
        <v>3835</v>
      </c>
      <c r="I54" s="8">
        <v>556.482659713168</v>
      </c>
      <c r="J54" s="8">
        <v>52.870994847935002</v>
      </c>
      <c r="K54" s="6">
        <v>40.000000000999997</v>
      </c>
      <c r="L54" s="9">
        <v>1.1422637590860001</v>
      </c>
      <c r="M54" s="9">
        <v>37.538940809967997</v>
      </c>
      <c r="N54" s="9">
        <v>55.218068535824997</v>
      </c>
      <c r="O54" s="9">
        <v>5.6593977154720001</v>
      </c>
      <c r="P54" s="6">
        <f>N54+O54</f>
        <v>60.877466251296994</v>
      </c>
      <c r="S54" s="6">
        <v>3167</v>
      </c>
      <c r="T54" s="9">
        <v>559.43574360593595</v>
      </c>
      <c r="U54" s="9">
        <v>56.275360462136</v>
      </c>
      <c r="V54" s="9">
        <v>50.000000000999997</v>
      </c>
      <c r="W54" s="9">
        <v>1.0678391959789999</v>
      </c>
      <c r="X54" s="9">
        <v>30.559045226129999</v>
      </c>
      <c r="Y54" s="9">
        <v>57.663316582914</v>
      </c>
      <c r="Z54" s="9">
        <v>10.175879396984</v>
      </c>
      <c r="AA54" s="6">
        <f>Y54+Z54</f>
        <v>67.839195979897994</v>
      </c>
      <c r="AC54" s="6">
        <v>1824</v>
      </c>
      <c r="AD54" s="8">
        <v>564.55043859649095</v>
      </c>
      <c r="AE54" s="8">
        <v>50.30511054374</v>
      </c>
      <c r="AF54" s="6">
        <v>47.000000000999997</v>
      </c>
      <c r="AG54" s="9">
        <v>0.43549265106099999</v>
      </c>
      <c r="AH54" s="9">
        <v>24.387588459444</v>
      </c>
      <c r="AI54" s="9">
        <v>65.922700054436007</v>
      </c>
      <c r="AJ54" s="9">
        <v>8.5465432770819998</v>
      </c>
      <c r="AK54" s="6">
        <f>AI54+AJ54</f>
        <v>74.469243331518001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28</v>
      </c>
      <c r="F55" s="4" t="s">
        <v>30</v>
      </c>
      <c r="G55" s="4" t="s">
        <v>15</v>
      </c>
      <c r="H55" s="6">
        <v>3645</v>
      </c>
      <c r="I55" s="8">
        <v>557.10534979423903</v>
      </c>
      <c r="J55" s="8">
        <v>52.303821815724</v>
      </c>
      <c r="K55" s="6">
        <v>43.000000000999997</v>
      </c>
      <c r="L55" s="9">
        <v>1.0925976509149999</v>
      </c>
      <c r="M55" s="9">
        <v>37.503414367658998</v>
      </c>
      <c r="N55" s="9">
        <v>55.312756077574001</v>
      </c>
      <c r="O55" s="9">
        <v>5.6541928434850002</v>
      </c>
      <c r="P55" s="6">
        <f t="shared" ref="P55:P58" si="21">N55+O55</f>
        <v>60.966948921059</v>
      </c>
      <c r="S55" s="6">
        <v>3005</v>
      </c>
      <c r="T55" s="9">
        <v>559.931447587354</v>
      </c>
      <c r="U55" s="9">
        <v>58.079786592124997</v>
      </c>
      <c r="V55" s="9">
        <v>53.000000000999997</v>
      </c>
      <c r="W55" s="9">
        <v>1.192842942345</v>
      </c>
      <c r="X55" s="9">
        <v>29.522862823061001</v>
      </c>
      <c r="Y55" s="9">
        <v>58.614976805830999</v>
      </c>
      <c r="Z55" s="9">
        <v>10.238568588469001</v>
      </c>
      <c r="AA55" s="6">
        <f t="shared" ref="AA55:AA58" si="22">Y55+Z55</f>
        <v>68.853545394299999</v>
      </c>
      <c r="AC55" s="6">
        <v>1744</v>
      </c>
      <c r="AD55" s="8">
        <v>566.334862385321</v>
      </c>
      <c r="AE55" s="8">
        <v>53.539517045503999</v>
      </c>
      <c r="AF55" s="6">
        <v>51.000000000999997</v>
      </c>
      <c r="AG55" s="9">
        <v>0.61077179344800003</v>
      </c>
      <c r="AH55" s="9">
        <v>23.986674069961001</v>
      </c>
      <c r="AI55" s="9">
        <v>62.076624097722998</v>
      </c>
      <c r="AJ55" s="9">
        <v>10.161021654636</v>
      </c>
      <c r="AK55" s="6">
        <f t="shared" ref="AK55:AK58" si="23">AI55+AJ55</f>
        <v>72.237645752359001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28</v>
      </c>
      <c r="F56" s="4" t="s">
        <v>30</v>
      </c>
      <c r="G56" s="4" t="s">
        <v>15</v>
      </c>
      <c r="H56" s="6">
        <v>3551</v>
      </c>
      <c r="I56" s="8">
        <v>557.62883694733898</v>
      </c>
      <c r="J56" s="8">
        <v>51.364888558692002</v>
      </c>
      <c r="K56" s="6">
        <v>41.000000000999997</v>
      </c>
      <c r="L56" s="9">
        <v>0.898623982027</v>
      </c>
      <c r="M56" s="9">
        <v>36.759337264812999</v>
      </c>
      <c r="N56" s="9">
        <v>56.248244875034999</v>
      </c>
      <c r="O56" s="9">
        <v>5.8129738837399998</v>
      </c>
      <c r="P56" s="6">
        <f t="shared" si="21"/>
        <v>62.061218758774999</v>
      </c>
      <c r="S56" s="6">
        <v>3022</v>
      </c>
      <c r="T56" s="9">
        <v>562.00264725347495</v>
      </c>
      <c r="U56" s="9">
        <v>54.179718526797998</v>
      </c>
      <c r="V56" s="9">
        <v>50.000000000999997</v>
      </c>
      <c r="W56" s="9">
        <v>0.78999341672099999</v>
      </c>
      <c r="X56" s="9">
        <v>26.991441737984999</v>
      </c>
      <c r="Y56" s="9">
        <v>62.672811059906998</v>
      </c>
      <c r="Z56" s="9">
        <v>9.0190915075699998</v>
      </c>
      <c r="AA56" s="6">
        <f t="shared" si="22"/>
        <v>71.691902567477001</v>
      </c>
      <c r="AC56" s="6">
        <v>1761</v>
      </c>
      <c r="AD56" s="8">
        <v>566.113571834185</v>
      </c>
      <c r="AE56" s="8">
        <v>50.386569761113002</v>
      </c>
      <c r="AF56" s="6">
        <v>49.000000000999997</v>
      </c>
      <c r="AG56" s="9">
        <v>0.50533408197600005</v>
      </c>
      <c r="AH56" s="9">
        <v>23.975294778214</v>
      </c>
      <c r="AI56" s="9">
        <v>65.019651880965</v>
      </c>
      <c r="AJ56" s="9">
        <v>9.3767546322289999</v>
      </c>
      <c r="AK56" s="6">
        <f t="shared" si="23"/>
        <v>74.396406513193995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28</v>
      </c>
      <c r="F57" s="4" t="s">
        <v>30</v>
      </c>
      <c r="G57" s="4" t="s">
        <v>15</v>
      </c>
      <c r="H57" s="6">
        <v>3352</v>
      </c>
      <c r="I57" s="8">
        <v>559.24045346062098</v>
      </c>
      <c r="J57" s="8">
        <v>54.908915638221998</v>
      </c>
      <c r="K57" s="6">
        <v>43.000000000999997</v>
      </c>
      <c r="L57" s="9">
        <v>1.2767220902609999</v>
      </c>
      <c r="M57" s="9">
        <v>35.777909738717</v>
      </c>
      <c r="N57" s="9">
        <v>55.967933491685997</v>
      </c>
      <c r="O57" s="9">
        <v>6.5023752969119997</v>
      </c>
      <c r="P57" s="6">
        <f t="shared" si="21"/>
        <v>62.470308788597997</v>
      </c>
      <c r="S57" s="6">
        <v>3048</v>
      </c>
      <c r="T57" s="9">
        <v>557.23261154855595</v>
      </c>
      <c r="U57" s="9">
        <v>61.367984837241004</v>
      </c>
      <c r="V57" s="9">
        <v>46.000000000999997</v>
      </c>
      <c r="W57" s="9">
        <v>1.895424836601</v>
      </c>
      <c r="X57" s="9">
        <v>30.294117647057998</v>
      </c>
      <c r="Y57" s="9">
        <v>57.450980392155998</v>
      </c>
      <c r="Z57" s="9">
        <v>9.9673202614369991</v>
      </c>
      <c r="AA57" s="6">
        <f t="shared" si="22"/>
        <v>67.418300653592993</v>
      </c>
      <c r="AC57" s="6">
        <v>1788</v>
      </c>
      <c r="AD57" s="8">
        <v>564.255033557047</v>
      </c>
      <c r="AE57" s="8">
        <v>52.606433827784997</v>
      </c>
      <c r="AF57" s="6">
        <v>49.000000000999997</v>
      </c>
      <c r="AG57" s="9">
        <v>0.773480662983</v>
      </c>
      <c r="AH57" s="9">
        <v>24.198895027624001</v>
      </c>
      <c r="AI57" s="9">
        <v>65.082872928176002</v>
      </c>
      <c r="AJ57" s="9">
        <v>8.7292817679549994</v>
      </c>
      <c r="AK57" s="6">
        <f t="shared" si="23"/>
        <v>73.812154696131003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28</v>
      </c>
      <c r="F58" s="4" t="s">
        <v>30</v>
      </c>
      <c r="G58" s="4" t="s">
        <v>15</v>
      </c>
      <c r="H58" s="6">
        <v>3269</v>
      </c>
      <c r="I58" s="8">
        <v>561.25298256347503</v>
      </c>
      <c r="J58" s="8">
        <v>53.446159616857997</v>
      </c>
      <c r="K58" s="6">
        <v>45.000000000999997</v>
      </c>
      <c r="L58" s="9">
        <v>1.0948905109480001</v>
      </c>
      <c r="M58" s="9">
        <v>33.394160583941002</v>
      </c>
      <c r="N58" s="9">
        <v>58.24209245742</v>
      </c>
      <c r="O58" s="9">
        <v>6.690997566909</v>
      </c>
      <c r="P58" s="6">
        <f t="shared" si="21"/>
        <v>64.933090024329005</v>
      </c>
      <c r="S58" s="6">
        <v>3184</v>
      </c>
      <c r="T58" s="9">
        <v>563.37437185929605</v>
      </c>
      <c r="U58" s="9">
        <v>59.808285578138999</v>
      </c>
      <c r="V58" s="9">
        <v>52.000000000999997</v>
      </c>
      <c r="W58" s="9">
        <v>0.90511860174699998</v>
      </c>
      <c r="X58" s="9">
        <v>28.245942571785001</v>
      </c>
      <c r="Y58" s="9">
        <v>59.144818976278998</v>
      </c>
      <c r="Z58" s="9">
        <v>11.079900124843</v>
      </c>
      <c r="AA58" s="6">
        <f t="shared" si="22"/>
        <v>70.224719101121991</v>
      </c>
      <c r="AC58" s="6">
        <v>1811</v>
      </c>
      <c r="AD58" s="8">
        <v>568.11154058531201</v>
      </c>
      <c r="AE58" s="8">
        <v>54.098495545924997</v>
      </c>
      <c r="AF58" s="6">
        <v>54.000000000999997</v>
      </c>
      <c r="AG58" s="9">
        <v>0.76544559868700002</v>
      </c>
      <c r="AH58" s="9">
        <v>21.815199562602</v>
      </c>
      <c r="AI58" s="9">
        <v>65.062875888462997</v>
      </c>
      <c r="AJ58" s="9">
        <v>11.372334609076001</v>
      </c>
      <c r="AK58" s="6">
        <f t="shared" si="23"/>
        <v>76.435210497539003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8.9254735691100415E-2</v>
      </c>
      <c r="J59" s="8"/>
      <c r="K59" s="6"/>
      <c r="L59" s="9"/>
      <c r="M59" s="38" t="s">
        <v>34</v>
      </c>
      <c r="N59" s="9"/>
      <c r="O59" s="9"/>
      <c r="P59" s="41">
        <f>P58-P54</f>
        <v>4.0556237730320106</v>
      </c>
      <c r="S59" s="43" t="s">
        <v>23</v>
      </c>
      <c r="T59" s="30">
        <f>(T58-T54)/U58</f>
        <v>6.5854224298309144E-2</v>
      </c>
      <c r="X59" s="38" t="s">
        <v>34</v>
      </c>
      <c r="AA59" s="41">
        <f>AA58-AA54</f>
        <v>2.3855231212239971</v>
      </c>
      <c r="AC59" s="43" t="s">
        <v>23</v>
      </c>
      <c r="AD59" s="30">
        <f>(AD58-AD54)/AE58</f>
        <v>6.5826266569612712E-2</v>
      </c>
      <c r="AH59" s="38" t="s">
        <v>34</v>
      </c>
      <c r="AI59" s="9"/>
      <c r="AJ59" s="9"/>
      <c r="AK59" s="41">
        <f>AK58-AK54</f>
        <v>1.9659671660210023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28</v>
      </c>
      <c r="F61" s="4" t="s">
        <v>30</v>
      </c>
      <c r="G61" s="4" t="s">
        <v>15</v>
      </c>
      <c r="H61" s="6">
        <v>4062</v>
      </c>
      <c r="I61" s="8">
        <v>572.58764155588403</v>
      </c>
      <c r="J61" s="8">
        <v>66.711281282727001</v>
      </c>
      <c r="K61" s="6">
        <v>49.000000000999997</v>
      </c>
      <c r="L61" s="9">
        <v>3.753026634382</v>
      </c>
      <c r="M61" s="9">
        <v>41.428571428570997</v>
      </c>
      <c r="N61" s="9">
        <v>49.007263922518</v>
      </c>
      <c r="O61" s="9">
        <v>4.1646489104109996</v>
      </c>
      <c r="P61" s="6">
        <f>N61+O61</f>
        <v>53.171912832928996</v>
      </c>
      <c r="S61" s="6">
        <v>2321</v>
      </c>
      <c r="T61" s="9">
        <v>589.33864713485605</v>
      </c>
      <c r="U61" s="9">
        <v>69.108952659200995</v>
      </c>
      <c r="V61" s="9">
        <v>55.000000000999997</v>
      </c>
      <c r="W61" s="9">
        <v>2.2033898305080002</v>
      </c>
      <c r="X61" s="9">
        <v>35.296610169490997</v>
      </c>
      <c r="Y61" s="9">
        <v>52.076271186440003</v>
      </c>
      <c r="Z61" s="9">
        <v>8.7711864406770008</v>
      </c>
      <c r="AA61" s="6">
        <f>Y61+Z61</f>
        <v>60.847457627117002</v>
      </c>
      <c r="AC61" s="6">
        <v>1365</v>
      </c>
      <c r="AD61" s="8">
        <v>589.48351648351604</v>
      </c>
      <c r="AE61" s="8">
        <v>65.732422575578994</v>
      </c>
      <c r="AF61" s="6">
        <v>50.000000000999997</v>
      </c>
      <c r="AG61" s="9">
        <v>2.758132956152</v>
      </c>
      <c r="AH61" s="9">
        <v>31.541725601130999</v>
      </c>
      <c r="AI61" s="9">
        <v>55.021216407354999</v>
      </c>
      <c r="AJ61" s="9">
        <v>7.2135785007070004</v>
      </c>
      <c r="AK61" s="6">
        <f>AI61+AJ61</f>
        <v>62.234794908062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28</v>
      </c>
      <c r="F62" s="4" t="s">
        <v>30</v>
      </c>
      <c r="G62" s="4" t="s">
        <v>15</v>
      </c>
      <c r="H62" s="6">
        <v>3818</v>
      </c>
      <c r="I62" s="8">
        <v>567.73101100052395</v>
      </c>
      <c r="J62" s="8">
        <v>71.070641534356994</v>
      </c>
      <c r="K62" s="6">
        <v>49.000000000999997</v>
      </c>
      <c r="L62" s="9">
        <v>5.6966897613540004</v>
      </c>
      <c r="M62" s="9">
        <v>41.801385681292999</v>
      </c>
      <c r="N62" s="9">
        <v>46.420323325635003</v>
      </c>
      <c r="O62" s="9">
        <v>4.0544008211440001</v>
      </c>
      <c r="P62" s="6">
        <f t="shared" ref="P62:P65" si="24">N62+O62</f>
        <v>50.474724146779003</v>
      </c>
      <c r="S62" s="6">
        <v>2153</v>
      </c>
      <c r="T62" s="9">
        <v>583.57176033441704</v>
      </c>
      <c r="U62" s="9">
        <v>71.883292839931002</v>
      </c>
      <c r="V62" s="9">
        <v>49.000000000999997</v>
      </c>
      <c r="W62" s="9">
        <v>3.185284881112</v>
      </c>
      <c r="X62" s="9">
        <v>37.415881561238002</v>
      </c>
      <c r="Y62" s="9">
        <v>48.227904890085</v>
      </c>
      <c r="Z62" s="9">
        <v>7.7613279497530003</v>
      </c>
      <c r="AA62" s="6">
        <f t="shared" ref="AA62:AA65" si="25">Y62+Z62</f>
        <v>55.989232839838003</v>
      </c>
      <c r="AC62" s="6">
        <v>1316</v>
      </c>
      <c r="AD62" s="8">
        <v>583.84270516717299</v>
      </c>
      <c r="AE62" s="8">
        <v>67.518517048758994</v>
      </c>
      <c r="AF62" s="6">
        <v>48.000000000999997</v>
      </c>
      <c r="AG62" s="9">
        <v>3.6549707602330002</v>
      </c>
      <c r="AH62" s="9">
        <v>33.845029239765999</v>
      </c>
      <c r="AI62" s="9">
        <v>52.997076023391003</v>
      </c>
      <c r="AJ62" s="9">
        <v>5.7017543859639996</v>
      </c>
      <c r="AK62" s="6">
        <f t="shared" ref="AK62:AK65" si="26">AI62+AJ62</f>
        <v>58.698830409355004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28</v>
      </c>
      <c r="F63" s="4" t="s">
        <v>30</v>
      </c>
      <c r="G63" s="4" t="s">
        <v>15</v>
      </c>
      <c r="H63" s="6">
        <v>3650</v>
      </c>
      <c r="I63" s="8">
        <v>571.04876712328803</v>
      </c>
      <c r="J63" s="8">
        <v>62.474776098203002</v>
      </c>
      <c r="K63" s="6">
        <v>49.000000000999997</v>
      </c>
      <c r="L63" s="9">
        <v>3.2738095238090001</v>
      </c>
      <c r="M63" s="9">
        <v>43.019480519479998</v>
      </c>
      <c r="N63" s="9">
        <v>49.512987012986997</v>
      </c>
      <c r="O63" s="9">
        <v>2.9491341991339999</v>
      </c>
      <c r="P63" s="6">
        <f t="shared" si="24"/>
        <v>52.462121212120998</v>
      </c>
      <c r="S63" s="6">
        <v>2056</v>
      </c>
      <c r="T63" s="9">
        <v>583.19503891050601</v>
      </c>
      <c r="U63" s="9">
        <v>66.050687567758004</v>
      </c>
      <c r="V63" s="9">
        <v>50.000000000999997</v>
      </c>
      <c r="W63" s="9">
        <v>2.4113475177299999</v>
      </c>
      <c r="X63" s="9">
        <v>38.108747044917003</v>
      </c>
      <c r="Y63" s="9">
        <v>50.543735224586001</v>
      </c>
      <c r="Z63" s="9">
        <v>6.1465721040180004</v>
      </c>
      <c r="AA63" s="6">
        <f t="shared" si="25"/>
        <v>56.690307328604</v>
      </c>
      <c r="AC63" s="6">
        <v>1298</v>
      </c>
      <c r="AD63" s="8">
        <v>588.12634822804296</v>
      </c>
      <c r="AE63" s="8">
        <v>64.404102498008996</v>
      </c>
      <c r="AF63" s="6">
        <v>50.500000000999997</v>
      </c>
      <c r="AG63" s="9">
        <v>2.1260997067440002</v>
      </c>
      <c r="AH63" s="9">
        <v>31.378299120234001</v>
      </c>
      <c r="AI63" s="9">
        <v>54.545454545454</v>
      </c>
      <c r="AJ63" s="9">
        <v>7.1114369501460004</v>
      </c>
      <c r="AK63" s="6">
        <f t="shared" si="26"/>
        <v>61.6568914956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28</v>
      </c>
      <c r="F64" s="4" t="s">
        <v>30</v>
      </c>
      <c r="G64" s="4" t="s">
        <v>15</v>
      </c>
      <c r="H64" s="6">
        <v>3401</v>
      </c>
      <c r="I64" s="8">
        <v>571.171420170538</v>
      </c>
      <c r="J64" s="8">
        <v>62.575848239979997</v>
      </c>
      <c r="K64" s="6">
        <v>49.000000000999997</v>
      </c>
      <c r="L64" s="9">
        <v>3.528050896471</v>
      </c>
      <c r="M64" s="9">
        <v>42.654713707345003</v>
      </c>
      <c r="N64" s="9">
        <v>49.508386350491001</v>
      </c>
      <c r="O64" s="9">
        <v>2.6604973973389998</v>
      </c>
      <c r="P64" s="6">
        <f t="shared" si="24"/>
        <v>52.168883747830002</v>
      </c>
      <c r="S64" s="6">
        <v>2064</v>
      </c>
      <c r="T64" s="9">
        <v>580.76356589147304</v>
      </c>
      <c r="U64" s="9">
        <v>65.309660315795995</v>
      </c>
      <c r="V64" s="9">
        <v>52.000000000999997</v>
      </c>
      <c r="W64" s="9">
        <v>2.3300047551110001</v>
      </c>
      <c r="X64" s="9">
        <v>38.849262957679002</v>
      </c>
      <c r="Y64" s="9">
        <v>51.402757964811997</v>
      </c>
      <c r="Z64" s="9">
        <v>5.563480741797</v>
      </c>
      <c r="AA64" s="6">
        <f t="shared" si="25"/>
        <v>56.966238706608998</v>
      </c>
      <c r="AC64" s="6">
        <v>1256</v>
      </c>
      <c r="AD64" s="8">
        <v>579.82324840764295</v>
      </c>
      <c r="AE64" s="8">
        <v>61.902910493827001</v>
      </c>
      <c r="AF64" s="6">
        <v>40.000000000999997</v>
      </c>
      <c r="AG64" s="9">
        <v>2.9542097488920001</v>
      </c>
      <c r="AH64" s="9">
        <v>33.161004431313998</v>
      </c>
      <c r="AI64" s="9">
        <v>52.732644017725001</v>
      </c>
      <c r="AJ64" s="9">
        <v>3.9143279172819998</v>
      </c>
      <c r="AK64" s="6">
        <f t="shared" si="26"/>
        <v>56.646971935007002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28</v>
      </c>
      <c r="F65" s="4" t="s">
        <v>30</v>
      </c>
      <c r="G65" s="4" t="s">
        <v>15</v>
      </c>
      <c r="H65" s="6">
        <v>3334</v>
      </c>
      <c r="I65" s="8">
        <v>576.02039592081599</v>
      </c>
      <c r="J65" s="8">
        <v>60.977999438852997</v>
      </c>
      <c r="K65" s="6">
        <v>48.000000000999997</v>
      </c>
      <c r="L65" s="9">
        <v>2.5489033787780002</v>
      </c>
      <c r="M65" s="9">
        <v>40.930646117367999</v>
      </c>
      <c r="N65" s="9">
        <v>51.80794309425</v>
      </c>
      <c r="O65" s="9">
        <v>3.5269709543559999</v>
      </c>
      <c r="P65" s="6">
        <f t="shared" si="24"/>
        <v>55.334914048606002</v>
      </c>
      <c r="S65" s="6">
        <v>2078</v>
      </c>
      <c r="T65" s="9">
        <v>589.60009624639099</v>
      </c>
      <c r="U65" s="9">
        <v>64.312986039505006</v>
      </c>
      <c r="V65" s="9">
        <v>57.000000000999997</v>
      </c>
      <c r="W65" s="9">
        <v>1.7085904129089999</v>
      </c>
      <c r="X65" s="9">
        <v>35.026103464640997</v>
      </c>
      <c r="Y65" s="9">
        <v>55.149501661129001</v>
      </c>
      <c r="Z65" s="9">
        <v>6.7394399620309997</v>
      </c>
      <c r="AA65" s="6">
        <f t="shared" si="25"/>
        <v>61.888941623160001</v>
      </c>
      <c r="AC65" s="6">
        <v>1285</v>
      </c>
      <c r="AD65" s="8">
        <v>586.45836575875501</v>
      </c>
      <c r="AE65" s="8">
        <v>61.100990290346999</v>
      </c>
      <c r="AF65" s="6">
        <v>45.000000000999997</v>
      </c>
      <c r="AG65" s="9">
        <v>2.1354933726060001</v>
      </c>
      <c r="AH65" s="9">
        <v>31.81148748159</v>
      </c>
      <c r="AI65" s="9">
        <v>55.449189985272</v>
      </c>
      <c r="AJ65" s="9">
        <v>5.228276877761</v>
      </c>
      <c r="AK65" s="6">
        <f t="shared" si="26"/>
        <v>60.677466863032997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5.6294965340314598E-2</v>
      </c>
      <c r="J66" s="8"/>
      <c r="K66" s="6"/>
      <c r="L66" s="9"/>
      <c r="M66" s="38" t="s">
        <v>34</v>
      </c>
      <c r="N66" s="9"/>
      <c r="O66" s="9"/>
      <c r="P66" s="41">
        <f>P65-P61</f>
        <v>2.1630012156770064</v>
      </c>
      <c r="S66" s="43" t="s">
        <v>23</v>
      </c>
      <c r="T66" s="30">
        <f>(T65-T61)/U65</f>
        <v>4.0652615845631172E-3</v>
      </c>
      <c r="X66" s="38" t="s">
        <v>34</v>
      </c>
      <c r="AA66" s="41">
        <f>AA65-AA61</f>
        <v>1.0414839960429987</v>
      </c>
      <c r="AC66" s="43" t="s">
        <v>23</v>
      </c>
      <c r="AD66" s="30">
        <f>(AD65-AD61)/AE65</f>
        <v>-4.9510666036438361E-2</v>
      </c>
      <c r="AH66" s="38" t="s">
        <v>34</v>
      </c>
      <c r="AI66" s="9"/>
      <c r="AJ66" s="9"/>
      <c r="AK66" s="41">
        <f>AK65-AK61</f>
        <v>-1.5573280450290028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32" topLeftCell="A3" activePane="bottomLeft"/>
      <selection activeCell="AH8" sqref="AH8"/>
      <selection pane="bottomLeft" activeCell="L34" sqref="L34"/>
    </sheetView>
  </sheetViews>
  <sheetFormatPr defaultRowHeight="13.2"/>
  <cols>
    <col min="5" max="5" width="17.77734375" bestFit="1" customWidth="1"/>
    <col min="7" max="7" width="12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28</v>
      </c>
      <c r="F3" s="4" t="s">
        <v>29</v>
      </c>
      <c r="G3" s="4" t="s">
        <v>15</v>
      </c>
      <c r="H3" s="6">
        <v>886</v>
      </c>
      <c r="I3" s="8">
        <v>606.27200902934499</v>
      </c>
      <c r="J3" s="8">
        <v>62.772474498008997</v>
      </c>
      <c r="K3" s="6">
        <v>61.000000000999997</v>
      </c>
      <c r="L3" s="9">
        <v>0</v>
      </c>
      <c r="M3" s="9">
        <v>0.79006772009000004</v>
      </c>
      <c r="N3" s="9">
        <v>16.027088036117</v>
      </c>
      <c r="O3" s="9">
        <v>83.182844243792005</v>
      </c>
      <c r="P3" s="6">
        <f>N3+O3</f>
        <v>99.209932279908998</v>
      </c>
      <c r="S3" s="6">
        <v>369</v>
      </c>
      <c r="T3" s="9">
        <v>626.84281842818405</v>
      </c>
      <c r="U3" s="9">
        <v>52.060502100838001</v>
      </c>
      <c r="V3" s="9">
        <v>71.000000001000004</v>
      </c>
      <c r="W3" s="9">
        <v>0</v>
      </c>
      <c r="X3" s="9">
        <v>0.53908355795100005</v>
      </c>
      <c r="Y3" s="9">
        <v>4.8517520215629997</v>
      </c>
      <c r="Z3" s="9">
        <v>94.070080862533004</v>
      </c>
      <c r="AA3" s="6">
        <f>Y3+Z3</f>
        <v>98.921832884096006</v>
      </c>
      <c r="AC3" s="6">
        <v>409</v>
      </c>
      <c r="AD3" s="8">
        <v>610.44254278728602</v>
      </c>
      <c r="AE3" s="8">
        <v>63.447540855238003</v>
      </c>
      <c r="AF3" s="6">
        <v>71.000000001000004</v>
      </c>
      <c r="AG3" s="9">
        <v>0</v>
      </c>
      <c r="AH3" s="9">
        <v>0</v>
      </c>
      <c r="AI3" s="9">
        <v>8.5574572127130004</v>
      </c>
      <c r="AJ3" s="9">
        <v>91.442542787286001</v>
      </c>
      <c r="AK3" s="6">
        <f>AI3+AJ3</f>
        <v>99.999999999999005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28</v>
      </c>
      <c r="F4" s="4" t="s">
        <v>29</v>
      </c>
      <c r="G4" s="4" t="s">
        <v>15</v>
      </c>
      <c r="H4" s="6">
        <v>886</v>
      </c>
      <c r="I4" s="8">
        <v>610.26975169300204</v>
      </c>
      <c r="J4" s="8">
        <v>57.170381978183997</v>
      </c>
      <c r="K4" s="6">
        <v>71.000000001000004</v>
      </c>
      <c r="L4" s="9">
        <v>0</v>
      </c>
      <c r="M4" s="9">
        <v>0.67720090293400004</v>
      </c>
      <c r="N4" s="9">
        <v>13.431151241535</v>
      </c>
      <c r="O4" s="9">
        <v>85.891647855529996</v>
      </c>
      <c r="P4" s="6">
        <f t="shared" ref="P4:P7" si="0">N4+O4</f>
        <v>99.322799097065001</v>
      </c>
      <c r="S4" s="6">
        <v>346</v>
      </c>
      <c r="T4" s="9">
        <v>630.83815028901699</v>
      </c>
      <c r="U4" s="9">
        <v>52.012956479958</v>
      </c>
      <c r="V4" s="9">
        <v>72.000000001000004</v>
      </c>
      <c r="W4" s="9">
        <v>0</v>
      </c>
      <c r="X4" s="9">
        <v>0</v>
      </c>
      <c r="Y4" s="9">
        <v>4.0345821325640001</v>
      </c>
      <c r="Z4" s="9">
        <v>95.677233429393993</v>
      </c>
      <c r="AA4" s="6">
        <f t="shared" ref="AA4:AA7" si="1">Y4+Z4</f>
        <v>99.711815561957991</v>
      </c>
      <c r="AC4" s="6">
        <v>444</v>
      </c>
      <c r="AD4" s="8">
        <v>612.63738738738698</v>
      </c>
      <c r="AE4" s="8">
        <v>55.607716212894999</v>
      </c>
      <c r="AF4" s="6">
        <v>74.000000001000004</v>
      </c>
      <c r="AG4" s="9">
        <v>0</v>
      </c>
      <c r="AH4" s="9">
        <v>0.45045045044999998</v>
      </c>
      <c r="AI4" s="9">
        <v>5.4054054054050003</v>
      </c>
      <c r="AJ4" s="9">
        <v>94.144144144143993</v>
      </c>
      <c r="AK4" s="6">
        <f t="shared" ref="AK4:AK7" si="2">AI4+AJ4</f>
        <v>99.549549549548999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28</v>
      </c>
      <c r="F5" s="4" t="s">
        <v>29</v>
      </c>
      <c r="G5" s="4" t="s">
        <v>15</v>
      </c>
      <c r="H5" s="6">
        <v>928</v>
      </c>
      <c r="I5" s="8">
        <v>607.696120689655</v>
      </c>
      <c r="J5" s="8">
        <v>58.541996709011997</v>
      </c>
      <c r="K5" s="6">
        <v>66.500000001000004</v>
      </c>
      <c r="L5" s="9">
        <v>0</v>
      </c>
      <c r="M5" s="9">
        <v>0.64585575888000002</v>
      </c>
      <c r="N5" s="9">
        <v>11.840688912809</v>
      </c>
      <c r="O5" s="9">
        <v>87.405812701829007</v>
      </c>
      <c r="P5" s="6">
        <f t="shared" si="0"/>
        <v>99.246501614638007</v>
      </c>
      <c r="S5" s="6">
        <v>407</v>
      </c>
      <c r="T5" s="9">
        <v>629.01474201474196</v>
      </c>
      <c r="U5" s="9">
        <v>55.579214129217</v>
      </c>
      <c r="V5" s="9">
        <v>63.000000000999997</v>
      </c>
      <c r="W5" s="9">
        <v>0</v>
      </c>
      <c r="X5" s="9">
        <v>0</v>
      </c>
      <c r="Y5" s="9">
        <v>5.4054054054050003</v>
      </c>
      <c r="Z5" s="9">
        <v>94.594594594594</v>
      </c>
      <c r="AA5" s="6">
        <f t="shared" si="1"/>
        <v>99.999999999999005</v>
      </c>
      <c r="AC5" s="6">
        <v>464</v>
      </c>
      <c r="AD5" s="8">
        <v>609.04094827586198</v>
      </c>
      <c r="AE5" s="8">
        <v>58.559788759641997</v>
      </c>
      <c r="AF5" s="6">
        <v>67.000000001000004</v>
      </c>
      <c r="AG5" s="9">
        <v>0</v>
      </c>
      <c r="AH5" s="9">
        <v>0.43010752688100001</v>
      </c>
      <c r="AI5" s="9">
        <v>8.6021505376339995</v>
      </c>
      <c r="AJ5" s="9">
        <v>90.752688172042994</v>
      </c>
      <c r="AK5" s="6">
        <f t="shared" si="2"/>
        <v>99.354838709676997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28</v>
      </c>
      <c r="F6" s="4" t="s">
        <v>29</v>
      </c>
      <c r="G6" s="4" t="s">
        <v>15</v>
      </c>
      <c r="H6" s="6">
        <v>1280</v>
      </c>
      <c r="I6" s="8">
        <v>602.19062499999995</v>
      </c>
      <c r="J6" s="8">
        <v>57.159827549227003</v>
      </c>
      <c r="K6" s="6">
        <v>65.000000001000004</v>
      </c>
      <c r="L6" s="9">
        <v>7.8003120124E-2</v>
      </c>
      <c r="M6" s="9">
        <v>1.0140405616220001</v>
      </c>
      <c r="N6" s="9">
        <v>11.232449297971</v>
      </c>
      <c r="O6" s="9">
        <v>87.519500780030995</v>
      </c>
      <c r="P6" s="6">
        <f t="shared" si="0"/>
        <v>98.751950078001997</v>
      </c>
      <c r="S6" s="6">
        <v>387</v>
      </c>
      <c r="T6" s="9">
        <v>630.52713178294596</v>
      </c>
      <c r="U6" s="9">
        <v>52.442182945741997</v>
      </c>
      <c r="V6" s="9">
        <v>70.000000001000004</v>
      </c>
      <c r="W6" s="9">
        <v>0</v>
      </c>
      <c r="X6" s="9">
        <v>0.25839793281599999</v>
      </c>
      <c r="Y6" s="9">
        <v>2.5839793281649999</v>
      </c>
      <c r="Z6" s="9">
        <v>97.157622739017995</v>
      </c>
      <c r="AA6" s="6">
        <f t="shared" si="1"/>
        <v>99.741602067182995</v>
      </c>
      <c r="AC6" s="6">
        <v>537</v>
      </c>
      <c r="AD6" s="8">
        <v>618.71694599627597</v>
      </c>
      <c r="AE6" s="8">
        <v>55.941650301156002</v>
      </c>
      <c r="AF6" s="6">
        <v>77.000000001000004</v>
      </c>
      <c r="AG6" s="9">
        <v>0</v>
      </c>
      <c r="AH6" s="9">
        <v>0</v>
      </c>
      <c r="AI6" s="9">
        <v>4.6468401486979998</v>
      </c>
      <c r="AJ6" s="9">
        <v>95.167286245352997</v>
      </c>
      <c r="AK6" s="6">
        <f t="shared" si="2"/>
        <v>99.814126394051002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28</v>
      </c>
      <c r="F7" s="4" t="s">
        <v>29</v>
      </c>
      <c r="G7" s="4" t="s">
        <v>15</v>
      </c>
      <c r="H7" s="6">
        <v>1353</v>
      </c>
      <c r="I7" s="8">
        <v>601.94604582409499</v>
      </c>
      <c r="J7" s="8">
        <v>61.452927704708003</v>
      </c>
      <c r="K7" s="6">
        <v>63.000000000999997</v>
      </c>
      <c r="L7" s="9">
        <v>7.3800738007000002E-2</v>
      </c>
      <c r="M7" s="9">
        <v>1.033210332103</v>
      </c>
      <c r="N7" s="9">
        <v>13.210332103321001</v>
      </c>
      <c r="O7" s="9">
        <v>85.535055350552994</v>
      </c>
      <c r="P7" s="6">
        <f t="shared" si="0"/>
        <v>98.745387453874002</v>
      </c>
      <c r="S7" s="6">
        <v>421</v>
      </c>
      <c r="T7" s="9">
        <v>628.96437054631804</v>
      </c>
      <c r="U7" s="9">
        <v>54.823927378779999</v>
      </c>
      <c r="V7" s="9">
        <v>70.000000001000004</v>
      </c>
      <c r="W7" s="9">
        <v>0</v>
      </c>
      <c r="X7" s="9">
        <v>0</v>
      </c>
      <c r="Y7" s="9">
        <v>3.0732860520090002</v>
      </c>
      <c r="Z7" s="9">
        <v>96.453900709218999</v>
      </c>
      <c r="AA7" s="6">
        <f t="shared" si="1"/>
        <v>99.527186761227995</v>
      </c>
      <c r="AC7" s="6">
        <v>555</v>
      </c>
      <c r="AD7" s="8">
        <v>612.14774774774799</v>
      </c>
      <c r="AE7" s="8">
        <v>57.948126384002997</v>
      </c>
      <c r="AF7" s="6">
        <v>69.000000001000004</v>
      </c>
      <c r="AG7" s="9">
        <v>0</v>
      </c>
      <c r="AH7" s="9">
        <v>0.18018018018000001</v>
      </c>
      <c r="AI7" s="9">
        <v>7.9279279279269996</v>
      </c>
      <c r="AJ7" s="9">
        <v>91.891891891891007</v>
      </c>
      <c r="AK7" s="6">
        <f t="shared" si="2"/>
        <v>99.819819819818008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-7.0394745487749516E-2</v>
      </c>
      <c r="J8" s="8"/>
      <c r="K8" s="6"/>
      <c r="L8" s="9"/>
      <c r="M8" s="38" t="s">
        <v>34</v>
      </c>
      <c r="N8" s="9"/>
      <c r="O8" s="41">
        <f>O7-O3</f>
        <v>2.3522111067609899</v>
      </c>
      <c r="P8" s="6"/>
      <c r="S8" s="43" t="s">
        <v>23</v>
      </c>
      <c r="T8" s="30">
        <f>(T7-T3)/U7</f>
        <v>3.8697558156972775E-2</v>
      </c>
      <c r="X8" s="38" t="s">
        <v>34</v>
      </c>
      <c r="Z8" s="58">
        <f>Z7-Z3</f>
        <v>2.383819846685995</v>
      </c>
      <c r="AC8" s="43" t="s">
        <v>23</v>
      </c>
      <c r="AD8" s="30">
        <f>(AD7-AD3)/AE7</f>
        <v>2.9426403697026243E-2</v>
      </c>
      <c r="AH8" s="38" t="s">
        <v>34</v>
      </c>
      <c r="AI8" s="9"/>
      <c r="AJ8" s="41">
        <f>AJ7-AJ3</f>
        <v>0.44934910460500532</v>
      </c>
      <c r="AK8" s="6"/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28</v>
      </c>
      <c r="F10" s="4" t="s">
        <v>29</v>
      </c>
      <c r="G10" s="4" t="s">
        <v>15</v>
      </c>
      <c r="H10" s="6">
        <v>892</v>
      </c>
      <c r="I10" s="8">
        <v>651.44506726457405</v>
      </c>
      <c r="J10" s="8">
        <v>40.899980767956997</v>
      </c>
      <c r="K10" s="6">
        <v>59.000000000999997</v>
      </c>
      <c r="L10" s="9">
        <v>0.112107623318</v>
      </c>
      <c r="M10" s="9">
        <v>2.0179372197299998</v>
      </c>
      <c r="N10" s="9">
        <v>14.125560538116</v>
      </c>
      <c r="O10" s="9">
        <v>83.744394618833994</v>
      </c>
      <c r="P10" s="6">
        <f>N10+O10</f>
        <v>97.869955156949999</v>
      </c>
      <c r="S10" s="6">
        <v>638</v>
      </c>
      <c r="T10" s="9">
        <v>656.52821316614404</v>
      </c>
      <c r="U10" s="9">
        <v>47.165545525459997</v>
      </c>
      <c r="V10" s="9">
        <v>55.000000000999997</v>
      </c>
      <c r="W10" s="9">
        <v>0</v>
      </c>
      <c r="X10" s="9">
        <v>1.251956181533</v>
      </c>
      <c r="Y10" s="9">
        <v>12.363067292644001</v>
      </c>
      <c r="Z10" s="9">
        <v>86.228482003129002</v>
      </c>
      <c r="AA10" s="6">
        <f>Y10+Z10</f>
        <v>98.591549295773007</v>
      </c>
      <c r="AC10" s="6">
        <v>543</v>
      </c>
      <c r="AD10" s="8">
        <v>653.39779005524895</v>
      </c>
      <c r="AE10" s="8">
        <v>43.261073009248001</v>
      </c>
      <c r="AF10" s="6">
        <v>59.000000000999997</v>
      </c>
      <c r="AG10" s="9">
        <v>0</v>
      </c>
      <c r="AH10" s="9">
        <v>1.098901098901</v>
      </c>
      <c r="AI10" s="9">
        <v>12.454212454212</v>
      </c>
      <c r="AJ10" s="9">
        <v>85.897435897435003</v>
      </c>
      <c r="AK10" s="6">
        <f>AI10+AJ10</f>
        <v>98.351648351647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28</v>
      </c>
      <c r="F11" s="4" t="s">
        <v>29</v>
      </c>
      <c r="G11" s="4" t="s">
        <v>15</v>
      </c>
      <c r="H11" s="6">
        <v>876</v>
      </c>
      <c r="I11" s="8">
        <v>653.62328767123302</v>
      </c>
      <c r="J11" s="8">
        <v>42.471283541188001</v>
      </c>
      <c r="K11" s="6">
        <v>58.000000000999997</v>
      </c>
      <c r="L11" s="9">
        <v>0.11376564277499999</v>
      </c>
      <c r="M11" s="9">
        <v>1.478953356086</v>
      </c>
      <c r="N11" s="9">
        <v>15.017064846416</v>
      </c>
      <c r="O11" s="9">
        <v>83.048919226392997</v>
      </c>
      <c r="P11" s="6">
        <f t="shared" ref="P11:P14" si="3">N11+O11</f>
        <v>98.065984072809002</v>
      </c>
      <c r="S11" s="6">
        <v>646</v>
      </c>
      <c r="T11" s="9">
        <v>655.59752321981398</v>
      </c>
      <c r="U11" s="9">
        <v>48.135392964756001</v>
      </c>
      <c r="V11" s="9">
        <v>54.000000000999997</v>
      </c>
      <c r="W11" s="9">
        <v>0.15455950540899999</v>
      </c>
      <c r="X11" s="9">
        <v>1.391035548686</v>
      </c>
      <c r="Y11" s="9">
        <v>12.982998454403999</v>
      </c>
      <c r="Z11" s="9">
        <v>85.316846986089004</v>
      </c>
      <c r="AA11" s="6">
        <f t="shared" ref="AA11:AA14" si="4">Y11+Z11</f>
        <v>98.299845440493002</v>
      </c>
      <c r="AC11" s="6">
        <v>568</v>
      </c>
      <c r="AD11" s="8">
        <v>654.21654929577505</v>
      </c>
      <c r="AE11" s="8">
        <v>46.919428188232999</v>
      </c>
      <c r="AF11" s="6">
        <v>59.000000000999997</v>
      </c>
      <c r="AG11" s="9">
        <v>0.176056338028</v>
      </c>
      <c r="AH11" s="9">
        <v>1.056338028169</v>
      </c>
      <c r="AI11" s="9">
        <v>11.267605633802001</v>
      </c>
      <c r="AJ11" s="9">
        <v>87.5</v>
      </c>
      <c r="AK11" s="6">
        <f t="shared" ref="AK11:AK14" si="5">AI11+AJ11</f>
        <v>98.767605633802006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28</v>
      </c>
      <c r="F12" s="4" t="s">
        <v>29</v>
      </c>
      <c r="G12" s="4" t="s">
        <v>15</v>
      </c>
      <c r="H12" s="6">
        <v>858</v>
      </c>
      <c r="I12" s="8">
        <v>655.08508158508198</v>
      </c>
      <c r="J12" s="8">
        <v>42.675169777880001</v>
      </c>
      <c r="K12" s="6">
        <v>57.000000000999997</v>
      </c>
      <c r="L12" s="9">
        <v>0</v>
      </c>
      <c r="M12" s="9">
        <v>1.5133876600689999</v>
      </c>
      <c r="N12" s="9">
        <v>15.948777648428001</v>
      </c>
      <c r="O12" s="9">
        <v>82.421420256111006</v>
      </c>
      <c r="P12" s="6">
        <f t="shared" si="3"/>
        <v>98.370197904539012</v>
      </c>
      <c r="S12" s="6">
        <v>662</v>
      </c>
      <c r="T12" s="9">
        <v>659.56495468277899</v>
      </c>
      <c r="U12" s="9">
        <v>45.080608706117999</v>
      </c>
      <c r="V12" s="9">
        <v>54.000000000999997</v>
      </c>
      <c r="W12" s="9">
        <v>0.45248868778200002</v>
      </c>
      <c r="X12" s="9">
        <v>0.75414781297099998</v>
      </c>
      <c r="Y12" s="9">
        <v>9.9547511312210002</v>
      </c>
      <c r="Z12" s="9">
        <v>88.687782805428995</v>
      </c>
      <c r="AA12" s="6">
        <f t="shared" si="4"/>
        <v>98.642533936649997</v>
      </c>
      <c r="AC12" s="6">
        <v>566</v>
      </c>
      <c r="AD12" s="8">
        <v>655.85689045936397</v>
      </c>
      <c r="AE12" s="8">
        <v>44.880163111702998</v>
      </c>
      <c r="AF12" s="6">
        <v>58.000000000999997</v>
      </c>
      <c r="AG12" s="9">
        <v>0</v>
      </c>
      <c r="AH12" s="9">
        <v>1.0544815465720001</v>
      </c>
      <c r="AI12" s="9">
        <v>11.950790861159</v>
      </c>
      <c r="AJ12" s="9">
        <v>86.467486818980007</v>
      </c>
      <c r="AK12" s="6">
        <f t="shared" si="5"/>
        <v>98.418277680138999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28</v>
      </c>
      <c r="F13" s="4" t="s">
        <v>29</v>
      </c>
      <c r="G13" s="4" t="s">
        <v>15</v>
      </c>
      <c r="H13" s="6">
        <v>906</v>
      </c>
      <c r="I13" s="8">
        <v>661.28256070640202</v>
      </c>
      <c r="J13" s="8">
        <v>44.169833765500996</v>
      </c>
      <c r="K13" s="6">
        <v>62.000000000999997</v>
      </c>
      <c r="L13" s="9">
        <v>0</v>
      </c>
      <c r="M13" s="9">
        <v>0.87912087912000003</v>
      </c>
      <c r="N13" s="9">
        <v>13.626373626373001</v>
      </c>
      <c r="O13" s="9">
        <v>85.054945054944994</v>
      </c>
      <c r="P13" s="6">
        <f t="shared" si="3"/>
        <v>98.68131868131799</v>
      </c>
      <c r="S13" s="6">
        <v>635</v>
      </c>
      <c r="T13" s="9">
        <v>663.39055118110196</v>
      </c>
      <c r="U13" s="9">
        <v>47.489981399153002</v>
      </c>
      <c r="V13" s="9">
        <v>56.000000000999997</v>
      </c>
      <c r="W13" s="9">
        <v>0.30816640986100002</v>
      </c>
      <c r="X13" s="9">
        <v>0.77041602465299996</v>
      </c>
      <c r="Y13" s="9">
        <v>8.0123266563940003</v>
      </c>
      <c r="Z13" s="9">
        <v>88.751926040060994</v>
      </c>
      <c r="AA13" s="6">
        <f t="shared" si="4"/>
        <v>96.764252696454989</v>
      </c>
      <c r="AC13" s="6">
        <v>588</v>
      </c>
      <c r="AD13" s="8">
        <v>661.068027210884</v>
      </c>
      <c r="AE13" s="8">
        <v>48.385294887481002</v>
      </c>
      <c r="AF13" s="6">
        <v>62.000000000999997</v>
      </c>
      <c r="AG13" s="9">
        <v>0.169779286926</v>
      </c>
      <c r="AH13" s="9">
        <v>1.0186757215610001</v>
      </c>
      <c r="AI13" s="9">
        <v>9.5076400679109998</v>
      </c>
      <c r="AJ13" s="9">
        <v>89.134125636671996</v>
      </c>
      <c r="AK13" s="6">
        <f t="shared" si="5"/>
        <v>98.641765704582994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28</v>
      </c>
      <c r="F14" s="4" t="s">
        <v>29</v>
      </c>
      <c r="G14" s="4" t="s">
        <v>15</v>
      </c>
      <c r="H14" s="6">
        <v>1011</v>
      </c>
      <c r="I14" s="8">
        <v>663.57467853610297</v>
      </c>
      <c r="J14" s="8">
        <v>42.606431808541998</v>
      </c>
      <c r="K14" s="6">
        <v>55.000000000999997</v>
      </c>
      <c r="L14" s="9">
        <v>0</v>
      </c>
      <c r="M14" s="9">
        <v>0.888450148075</v>
      </c>
      <c r="N14" s="9">
        <v>9.9703849950640002</v>
      </c>
      <c r="O14" s="9">
        <v>88.943731490621005</v>
      </c>
      <c r="P14" s="6">
        <f t="shared" si="3"/>
        <v>98.914116485685</v>
      </c>
      <c r="S14" s="6">
        <v>649</v>
      </c>
      <c r="T14" s="9">
        <v>667.96456086286605</v>
      </c>
      <c r="U14" s="9">
        <v>46.718360669128998</v>
      </c>
      <c r="V14" s="9">
        <v>58.000000000999997</v>
      </c>
      <c r="W14" s="9">
        <v>0</v>
      </c>
      <c r="X14" s="9">
        <v>1.2307692307689999</v>
      </c>
      <c r="Y14" s="9">
        <v>6</v>
      </c>
      <c r="Z14" s="9">
        <v>92.615384615384002</v>
      </c>
      <c r="AA14" s="6">
        <f t="shared" si="4"/>
        <v>98.615384615384002</v>
      </c>
      <c r="AC14" s="6">
        <v>585</v>
      </c>
      <c r="AD14" s="8">
        <v>662.77948717948698</v>
      </c>
      <c r="AE14" s="8">
        <v>46.560252498780997</v>
      </c>
      <c r="AF14" s="6">
        <v>56.500000000999997</v>
      </c>
      <c r="AG14" s="9">
        <v>0</v>
      </c>
      <c r="AH14" s="9">
        <v>0.68143100510999999</v>
      </c>
      <c r="AI14" s="9">
        <v>8.0068143100510003</v>
      </c>
      <c r="AJ14" s="9">
        <v>90.971039182281999</v>
      </c>
      <c r="AK14" s="6">
        <f t="shared" si="5"/>
        <v>98.977853492332997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0.28468967610418616</v>
      </c>
      <c r="J15" s="8"/>
      <c r="K15" s="6"/>
      <c r="L15" s="9"/>
      <c r="M15" s="38" t="s">
        <v>34</v>
      </c>
      <c r="N15" s="9"/>
      <c r="O15" s="41">
        <f>O14-O10</f>
        <v>5.1993368717870112</v>
      </c>
      <c r="P15" s="6"/>
      <c r="S15" s="43" t="s">
        <v>23</v>
      </c>
      <c r="T15" s="30">
        <f>(T14-T10)/U14</f>
        <v>0.24479342881307536</v>
      </c>
      <c r="X15" s="38" t="s">
        <v>34</v>
      </c>
      <c r="Z15" s="41">
        <f>Z14-Z10</f>
        <v>6.3869026122549997</v>
      </c>
      <c r="AC15" s="43" t="s">
        <v>23</v>
      </c>
      <c r="AD15" s="30">
        <f>(AD14-AD10)/AE14</f>
        <v>0.20149583863368556</v>
      </c>
      <c r="AH15" s="38" t="s">
        <v>34</v>
      </c>
      <c r="AI15" s="9"/>
      <c r="AJ15" s="41">
        <f>AJ14-AJ10</f>
        <v>5.0736032848469961</v>
      </c>
      <c r="AK15" s="6"/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28</v>
      </c>
      <c r="F17" s="4" t="s">
        <v>29</v>
      </c>
      <c r="G17" s="4" t="s">
        <v>15</v>
      </c>
      <c r="H17" s="6">
        <v>779</v>
      </c>
      <c r="I17" s="8">
        <v>672.14120667522502</v>
      </c>
      <c r="J17" s="8">
        <v>43.883001541017997</v>
      </c>
      <c r="K17" s="6">
        <v>59.000000000999997</v>
      </c>
      <c r="L17" s="9">
        <v>0.63775510203999997</v>
      </c>
      <c r="M17" s="9">
        <v>7.1428571428570002</v>
      </c>
      <c r="N17" s="9">
        <v>37.5</v>
      </c>
      <c r="O17" s="9">
        <v>54.081632653061</v>
      </c>
      <c r="P17" s="6">
        <f>N17+O17</f>
        <v>91.581632653061007</v>
      </c>
      <c r="S17" s="6">
        <v>291</v>
      </c>
      <c r="T17" s="9">
        <v>685.16494845360796</v>
      </c>
      <c r="U17" s="9">
        <v>47.792947195535</v>
      </c>
      <c r="V17" s="9">
        <v>62.000000000999997</v>
      </c>
      <c r="W17" s="9">
        <v>1.016949152542</v>
      </c>
      <c r="X17" s="9">
        <v>5.084745762711</v>
      </c>
      <c r="Y17" s="9">
        <v>28.135593220339</v>
      </c>
      <c r="Z17" s="9">
        <v>64.406779661016003</v>
      </c>
      <c r="AA17" s="6">
        <f>Y17+Z17</f>
        <v>92.542372881355007</v>
      </c>
      <c r="AC17" s="6">
        <v>330</v>
      </c>
      <c r="AD17" s="8">
        <v>681.33333333333303</v>
      </c>
      <c r="AE17" s="8">
        <v>50.782309503013998</v>
      </c>
      <c r="AF17" s="6">
        <v>61.000000000999997</v>
      </c>
      <c r="AG17" s="9">
        <v>1.8181818181810001</v>
      </c>
      <c r="AH17" s="9">
        <v>5.1515151515150004</v>
      </c>
      <c r="AI17" s="9">
        <v>34.545454545454</v>
      </c>
      <c r="AJ17" s="9">
        <v>58.484848484848001</v>
      </c>
      <c r="AK17" s="6">
        <f>AI17+AJ17</f>
        <v>93.030303030302008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28</v>
      </c>
      <c r="F18" s="4" t="s">
        <v>29</v>
      </c>
      <c r="G18" s="4" t="s">
        <v>15</v>
      </c>
      <c r="H18" s="6">
        <v>779</v>
      </c>
      <c r="I18" s="8">
        <v>673.10012836970498</v>
      </c>
      <c r="J18" s="8">
        <v>42.485143176515002</v>
      </c>
      <c r="K18" s="6">
        <v>54.000000000999997</v>
      </c>
      <c r="L18" s="9">
        <v>0.63613231552100002</v>
      </c>
      <c r="M18" s="9">
        <v>7.124681933842</v>
      </c>
      <c r="N18" s="9">
        <v>39.567430025444999</v>
      </c>
      <c r="O18" s="9">
        <v>51.781170483460002</v>
      </c>
      <c r="P18" s="6">
        <f t="shared" ref="P18:P21" si="6">N18+O18</f>
        <v>91.348600508905008</v>
      </c>
      <c r="S18" s="6">
        <v>332</v>
      </c>
      <c r="T18" s="9">
        <v>689.21385542168696</v>
      </c>
      <c r="U18" s="9">
        <v>44.400396566947997</v>
      </c>
      <c r="V18" s="9">
        <v>63.500000000999997</v>
      </c>
      <c r="W18" s="9">
        <v>0.29850746268599998</v>
      </c>
      <c r="X18" s="9">
        <v>3.5820895522380001</v>
      </c>
      <c r="Y18" s="9">
        <v>28.358208955222999</v>
      </c>
      <c r="Z18" s="9">
        <v>66.865671641790996</v>
      </c>
      <c r="AA18" s="6">
        <f t="shared" ref="AA18:AA21" si="7">Y18+Z18</f>
        <v>95.223880597013988</v>
      </c>
      <c r="AC18" s="6">
        <v>339</v>
      </c>
      <c r="AD18" s="8">
        <v>685.11209439528</v>
      </c>
      <c r="AE18" s="8">
        <v>49.203049299748002</v>
      </c>
      <c r="AF18" s="6">
        <v>66.000000001000004</v>
      </c>
      <c r="AG18" s="9">
        <v>0.58479532163699999</v>
      </c>
      <c r="AH18" s="9">
        <v>7.0175438596489998</v>
      </c>
      <c r="AI18" s="9">
        <v>28.362573099414998</v>
      </c>
      <c r="AJ18" s="9">
        <v>63.157894736842003</v>
      </c>
      <c r="AK18" s="6">
        <f t="shared" ref="AK18:AK21" si="8">AI18+AJ18</f>
        <v>91.520467836256998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28</v>
      </c>
      <c r="F19" s="4" t="s">
        <v>29</v>
      </c>
      <c r="G19" s="4" t="s">
        <v>15</v>
      </c>
      <c r="H19" s="6">
        <v>761</v>
      </c>
      <c r="I19" s="8">
        <v>677.80814717477006</v>
      </c>
      <c r="J19" s="8">
        <v>44.868491897044002</v>
      </c>
      <c r="K19" s="6">
        <v>63.000000000999997</v>
      </c>
      <c r="L19" s="9">
        <v>1.1749347258480001</v>
      </c>
      <c r="M19" s="9">
        <v>4.3080939947779999</v>
      </c>
      <c r="N19" s="9">
        <v>36.422976501305001</v>
      </c>
      <c r="O19" s="9">
        <v>57.441253263706997</v>
      </c>
      <c r="P19" s="6">
        <f t="shared" si="6"/>
        <v>93.864229765011999</v>
      </c>
      <c r="S19" s="6">
        <v>359</v>
      </c>
      <c r="T19" s="9">
        <v>688.74373259052902</v>
      </c>
      <c r="U19" s="9">
        <v>45.754214123413</v>
      </c>
      <c r="V19" s="9">
        <v>57.000000000999997</v>
      </c>
      <c r="W19" s="9">
        <v>0</v>
      </c>
      <c r="X19" s="9">
        <v>4.4198895027620004</v>
      </c>
      <c r="Y19" s="9">
        <v>33.149171270718</v>
      </c>
      <c r="Z19" s="9">
        <v>61.602209944751003</v>
      </c>
      <c r="AA19" s="6">
        <f t="shared" si="7"/>
        <v>94.751381215468996</v>
      </c>
      <c r="AC19" s="6">
        <v>414</v>
      </c>
      <c r="AD19" s="8">
        <v>683.15458937198105</v>
      </c>
      <c r="AE19" s="8">
        <v>51.934492783023998</v>
      </c>
      <c r="AF19" s="6">
        <v>63.000000000999997</v>
      </c>
      <c r="AG19" s="9">
        <v>1.193317422434</v>
      </c>
      <c r="AH19" s="9">
        <v>4.7732696897369999</v>
      </c>
      <c r="AI19" s="9">
        <v>31.980906921241001</v>
      </c>
      <c r="AJ19" s="9">
        <v>60.859188544151998</v>
      </c>
      <c r="AK19" s="6">
        <f t="shared" si="8"/>
        <v>92.840095465393006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28</v>
      </c>
      <c r="F20" s="4" t="s">
        <v>29</v>
      </c>
      <c r="G20" s="4" t="s">
        <v>15</v>
      </c>
      <c r="H20" s="6">
        <v>787</v>
      </c>
      <c r="I20" s="8">
        <v>677.22871664548904</v>
      </c>
      <c r="J20" s="8">
        <v>43.889243423644999</v>
      </c>
      <c r="K20" s="6">
        <v>62.000000000999997</v>
      </c>
      <c r="L20" s="9">
        <v>0.73260073260000003</v>
      </c>
      <c r="M20" s="9">
        <v>4.7619047619039998</v>
      </c>
      <c r="N20" s="9">
        <v>34.554334554333998</v>
      </c>
      <c r="O20" s="9">
        <v>56.043956043956001</v>
      </c>
      <c r="P20" s="6">
        <f t="shared" si="6"/>
        <v>90.598290598289992</v>
      </c>
      <c r="S20" s="6">
        <v>399</v>
      </c>
      <c r="T20" s="9">
        <v>688.57644110275703</v>
      </c>
      <c r="U20" s="9">
        <v>48.736740718324</v>
      </c>
      <c r="V20" s="9">
        <v>66.500000001000004</v>
      </c>
      <c r="W20" s="9">
        <v>1.243781094527</v>
      </c>
      <c r="X20" s="9">
        <v>4.726368159203</v>
      </c>
      <c r="Y20" s="9">
        <v>23.134328358209</v>
      </c>
      <c r="Z20" s="9">
        <v>70.149253731342995</v>
      </c>
      <c r="AA20" s="6">
        <f t="shared" si="7"/>
        <v>93.283582089551999</v>
      </c>
      <c r="AC20" s="6">
        <v>411</v>
      </c>
      <c r="AD20" s="8">
        <v>681.84428223844304</v>
      </c>
      <c r="AE20" s="8">
        <v>43.692328792090997</v>
      </c>
      <c r="AF20" s="6">
        <v>64.000000001000004</v>
      </c>
      <c r="AG20" s="9">
        <v>0.47619047618999999</v>
      </c>
      <c r="AH20" s="9">
        <v>3.8095238095230002</v>
      </c>
      <c r="AI20" s="9">
        <v>33.095238095238003</v>
      </c>
      <c r="AJ20" s="9">
        <v>60.476190476189998</v>
      </c>
      <c r="AK20" s="6">
        <f t="shared" si="8"/>
        <v>93.571428571428001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28</v>
      </c>
      <c r="F21" s="4" t="s">
        <v>29</v>
      </c>
      <c r="G21" s="4" t="s">
        <v>15</v>
      </c>
      <c r="H21" s="6">
        <v>795</v>
      </c>
      <c r="I21" s="8">
        <v>678.12201257861602</v>
      </c>
      <c r="J21" s="8">
        <v>40.26144352523</v>
      </c>
      <c r="K21" s="6">
        <v>62.000000000999997</v>
      </c>
      <c r="L21" s="9">
        <v>0.374064837905</v>
      </c>
      <c r="M21" s="9">
        <v>5.486284289276</v>
      </c>
      <c r="N21" s="9">
        <v>37.780548628428001</v>
      </c>
      <c r="O21" s="9">
        <v>55.486284289276</v>
      </c>
      <c r="P21" s="6">
        <f t="shared" si="6"/>
        <v>93.266832917703994</v>
      </c>
      <c r="S21" s="6">
        <v>399</v>
      </c>
      <c r="T21" s="9">
        <v>689.55388471177901</v>
      </c>
      <c r="U21" s="9">
        <v>45.413969456608001</v>
      </c>
      <c r="V21" s="9">
        <v>68.000000001000004</v>
      </c>
      <c r="W21" s="9">
        <v>1.49625935162</v>
      </c>
      <c r="X21" s="9">
        <v>4.2394014962590001</v>
      </c>
      <c r="Y21" s="9">
        <v>21.695760598503</v>
      </c>
      <c r="Z21" s="9">
        <v>72.069825436409005</v>
      </c>
      <c r="AA21" s="6">
        <f t="shared" si="7"/>
        <v>93.765586034912005</v>
      </c>
      <c r="AC21" s="6">
        <v>405</v>
      </c>
      <c r="AD21" s="8">
        <v>687.39506172839504</v>
      </c>
      <c r="AE21" s="8">
        <v>46.232537247110997</v>
      </c>
      <c r="AF21" s="6">
        <v>62.500000000999997</v>
      </c>
      <c r="AG21" s="9">
        <v>0.96153846153800004</v>
      </c>
      <c r="AH21" s="9">
        <v>4.5673076923069997</v>
      </c>
      <c r="AI21" s="9">
        <v>25.480769230768999</v>
      </c>
      <c r="AJ21" s="9">
        <v>66.346153846153001</v>
      </c>
      <c r="AK21" s="6">
        <f t="shared" si="8"/>
        <v>91.826923076922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0.14854921681193831</v>
      </c>
      <c r="J22" s="8"/>
      <c r="K22" s="6"/>
      <c r="L22" s="9"/>
      <c r="M22" s="38" t="s">
        <v>34</v>
      </c>
      <c r="N22" s="9"/>
      <c r="O22" s="41">
        <f>O21-O17</f>
        <v>1.4046516362150001</v>
      </c>
      <c r="P22" s="6"/>
      <c r="S22" s="43" t="s">
        <v>23</v>
      </c>
      <c r="T22" s="30">
        <f>(T21-T17)/U21</f>
        <v>9.6642868057692469E-2</v>
      </c>
      <c r="X22" s="38" t="s">
        <v>34</v>
      </c>
      <c r="Z22" s="41">
        <f>Z21-Z17</f>
        <v>7.6630457753930017</v>
      </c>
      <c r="AC22" s="43" t="s">
        <v>23</v>
      </c>
      <c r="AD22" s="30">
        <f>(AD21-AD17)/AE21</f>
        <v>0.13111390280534069</v>
      </c>
      <c r="AH22" s="38" t="s">
        <v>34</v>
      </c>
      <c r="AI22" s="9"/>
      <c r="AJ22" s="41">
        <f>AJ21-AJ17</f>
        <v>7.8613053613049999</v>
      </c>
      <c r="AK22" s="6"/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28</v>
      </c>
      <c r="F25" s="4" t="s">
        <v>29</v>
      </c>
      <c r="G25" s="4" t="s">
        <v>15</v>
      </c>
      <c r="H25" s="6">
        <v>885</v>
      </c>
      <c r="I25" s="8">
        <v>677.73785310734502</v>
      </c>
      <c r="J25" s="8">
        <v>41.497303814734998</v>
      </c>
      <c r="K25" s="6">
        <v>64.000000001000004</v>
      </c>
      <c r="L25" s="9">
        <v>0</v>
      </c>
      <c r="M25" s="9">
        <v>0.56497175141199996</v>
      </c>
      <c r="N25" s="9">
        <v>54.576271186440003</v>
      </c>
      <c r="O25" s="9">
        <v>44.858757062145997</v>
      </c>
      <c r="P25" s="6">
        <f>N25+O25</f>
        <v>99.435028248586008</v>
      </c>
      <c r="S25" s="6">
        <v>370</v>
      </c>
      <c r="T25" s="9">
        <v>676.02162162162199</v>
      </c>
      <c r="U25" s="9">
        <v>36.230436344162001</v>
      </c>
      <c r="V25" s="9">
        <v>66.000000001000004</v>
      </c>
      <c r="W25" s="9">
        <v>0</v>
      </c>
      <c r="X25" s="9">
        <v>0.26954177897499998</v>
      </c>
      <c r="Y25" s="9">
        <v>56.064690026953997</v>
      </c>
      <c r="Z25" s="9">
        <v>43.396226415093999</v>
      </c>
      <c r="AA25" s="6">
        <f>Y25+Z25</f>
        <v>99.460916442047989</v>
      </c>
      <c r="AC25" s="6">
        <v>409</v>
      </c>
      <c r="AD25" s="8">
        <v>671.46454767726198</v>
      </c>
      <c r="AE25" s="8">
        <v>41.052564819844001</v>
      </c>
      <c r="AF25" s="6">
        <v>66.000000001000004</v>
      </c>
      <c r="AG25" s="9">
        <v>0.24449877750599999</v>
      </c>
      <c r="AH25" s="9">
        <v>0</v>
      </c>
      <c r="AI25" s="9">
        <v>54.523227383863002</v>
      </c>
      <c r="AJ25" s="9">
        <v>45.23227383863</v>
      </c>
      <c r="AK25" s="6">
        <f>AI25+AJ25</f>
        <v>99.755501222492995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28</v>
      </c>
      <c r="F26" s="4" t="s">
        <v>29</v>
      </c>
      <c r="G26" s="4" t="s">
        <v>15</v>
      </c>
      <c r="H26" s="6">
        <v>886</v>
      </c>
      <c r="I26" s="8">
        <v>674.418735891648</v>
      </c>
      <c r="J26" s="8">
        <v>43.337587565844998</v>
      </c>
      <c r="K26" s="6">
        <v>65.000000001000004</v>
      </c>
      <c r="L26" s="9">
        <v>0</v>
      </c>
      <c r="M26" s="9">
        <v>0.22573363431099999</v>
      </c>
      <c r="N26" s="9">
        <v>57.900677200902003</v>
      </c>
      <c r="O26" s="9">
        <v>41.873589164785002</v>
      </c>
      <c r="P26" s="6">
        <f t="shared" ref="P26:P29" si="9">N26+O26</f>
        <v>99.774266365686998</v>
      </c>
      <c r="S26" s="6">
        <v>346</v>
      </c>
      <c r="T26" s="9">
        <v>674.47398843930603</v>
      </c>
      <c r="U26" s="9">
        <v>35.976814832549003</v>
      </c>
      <c r="V26" s="9">
        <v>72.000000001000004</v>
      </c>
      <c r="W26" s="9">
        <v>0</v>
      </c>
      <c r="X26" s="9">
        <v>0.57636887607999998</v>
      </c>
      <c r="Y26" s="9">
        <v>60.518731988471998</v>
      </c>
      <c r="Z26" s="9">
        <v>38.616714697406003</v>
      </c>
      <c r="AA26" s="6">
        <f t="shared" ref="AA26:AA29" si="10">Y26+Z26</f>
        <v>99.135446685878009</v>
      </c>
      <c r="AC26" s="6">
        <v>444</v>
      </c>
      <c r="AD26" s="8">
        <v>665.67567567567596</v>
      </c>
      <c r="AE26" s="8">
        <v>40.526982826435002</v>
      </c>
      <c r="AF26" s="6">
        <v>63.000000000999997</v>
      </c>
      <c r="AG26" s="9">
        <v>0</v>
      </c>
      <c r="AH26" s="9">
        <v>0.22522522522499999</v>
      </c>
      <c r="AI26" s="9">
        <v>63.738738738738</v>
      </c>
      <c r="AJ26" s="9">
        <v>36.036036036036002</v>
      </c>
      <c r="AK26" s="6">
        <f t="shared" ref="AK26:AK29" si="11">AI26+AJ26</f>
        <v>99.774774774774002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28</v>
      </c>
      <c r="F27" s="4" t="s">
        <v>29</v>
      </c>
      <c r="G27" s="4" t="s">
        <v>15</v>
      </c>
      <c r="H27" s="6">
        <v>928</v>
      </c>
      <c r="I27" s="8">
        <v>672.616379310345</v>
      </c>
      <c r="J27" s="8">
        <v>40.99687454915</v>
      </c>
      <c r="K27" s="6">
        <v>67.000000001000004</v>
      </c>
      <c r="L27" s="9">
        <v>0</v>
      </c>
      <c r="M27" s="9">
        <v>0.32292787944000001</v>
      </c>
      <c r="N27" s="9">
        <v>59.741657696447</v>
      </c>
      <c r="O27" s="9">
        <v>39.827771797631002</v>
      </c>
      <c r="P27" s="6">
        <f t="shared" si="9"/>
        <v>99.569429494078008</v>
      </c>
      <c r="S27" s="6">
        <v>407</v>
      </c>
      <c r="T27" s="9">
        <v>671.15724815724798</v>
      </c>
      <c r="U27" s="9">
        <v>39.116093978978</v>
      </c>
      <c r="V27" s="9">
        <v>63.000000000999997</v>
      </c>
      <c r="W27" s="9">
        <v>0</v>
      </c>
      <c r="X27" s="9">
        <v>0</v>
      </c>
      <c r="Y27" s="9">
        <v>62.407862407861998</v>
      </c>
      <c r="Z27" s="9">
        <v>37.592137592137</v>
      </c>
      <c r="AA27" s="6">
        <f t="shared" si="10"/>
        <v>99.999999999999005</v>
      </c>
      <c r="AC27" s="6">
        <v>463</v>
      </c>
      <c r="AD27" s="8">
        <v>663.33261339092905</v>
      </c>
      <c r="AE27" s="8">
        <v>39.865216031221998</v>
      </c>
      <c r="AF27" s="6">
        <v>60.000000000999997</v>
      </c>
      <c r="AG27" s="9">
        <v>0</v>
      </c>
      <c r="AH27" s="9">
        <v>0.215517241379</v>
      </c>
      <c r="AI27" s="9">
        <v>67.025862068964997</v>
      </c>
      <c r="AJ27" s="9">
        <v>32.543103448274998</v>
      </c>
      <c r="AK27" s="6">
        <f t="shared" si="11"/>
        <v>99.568965517240002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28</v>
      </c>
      <c r="F28" s="4" t="s">
        <v>29</v>
      </c>
      <c r="G28" s="4" t="s">
        <v>15</v>
      </c>
      <c r="H28" s="6">
        <v>1279</v>
      </c>
      <c r="I28" s="8">
        <v>664.193901485536</v>
      </c>
      <c r="J28" s="8">
        <v>43.300582716188003</v>
      </c>
      <c r="K28" s="6">
        <v>57.000000000999997</v>
      </c>
      <c r="L28" s="9">
        <v>7.8003120124E-2</v>
      </c>
      <c r="M28" s="9">
        <v>1.0140405616220001</v>
      </c>
      <c r="N28" s="9">
        <v>64.508580343212998</v>
      </c>
      <c r="O28" s="9">
        <v>34.165366614664002</v>
      </c>
      <c r="P28" s="6">
        <f t="shared" si="9"/>
        <v>98.673946957877007</v>
      </c>
      <c r="S28" s="6">
        <v>385</v>
      </c>
      <c r="T28" s="9">
        <v>670.50649350649405</v>
      </c>
      <c r="U28" s="9">
        <v>38.869715402004999</v>
      </c>
      <c r="V28" s="9">
        <v>61.000000000999997</v>
      </c>
      <c r="W28" s="9">
        <v>0</v>
      </c>
      <c r="X28" s="9">
        <v>0.51679586563299995</v>
      </c>
      <c r="Y28" s="9">
        <v>61.498708010335001</v>
      </c>
      <c r="Z28" s="9">
        <v>37.467700258397002</v>
      </c>
      <c r="AA28" s="6">
        <f t="shared" si="10"/>
        <v>98.96640826873201</v>
      </c>
      <c r="AC28" s="6">
        <v>538</v>
      </c>
      <c r="AD28" s="8">
        <v>661.972118959108</v>
      </c>
      <c r="AE28" s="8">
        <v>40.153165362290999</v>
      </c>
      <c r="AF28" s="6">
        <v>61.000000000999997</v>
      </c>
      <c r="AG28" s="9">
        <v>0</v>
      </c>
      <c r="AH28" s="9">
        <v>0.185873605947</v>
      </c>
      <c r="AI28" s="9">
        <v>64.498141263939999</v>
      </c>
      <c r="AJ28" s="9">
        <v>35.315985130111002</v>
      </c>
      <c r="AK28" s="6">
        <f t="shared" si="11"/>
        <v>99.814126394051002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28</v>
      </c>
      <c r="F29" s="4" t="s">
        <v>29</v>
      </c>
      <c r="G29" s="4" t="s">
        <v>15</v>
      </c>
      <c r="H29" s="6">
        <v>1355</v>
      </c>
      <c r="I29" s="8">
        <v>663.99114391143905</v>
      </c>
      <c r="J29" s="8">
        <v>45.190372742126002</v>
      </c>
      <c r="K29" s="6">
        <v>62.000000000999997</v>
      </c>
      <c r="L29" s="9">
        <v>7.3746312684000004E-2</v>
      </c>
      <c r="M29" s="9">
        <v>0.88495575221199996</v>
      </c>
      <c r="N29" s="9">
        <v>65.044247787610004</v>
      </c>
      <c r="O29" s="9">
        <v>33.923303834808003</v>
      </c>
      <c r="P29" s="6">
        <f t="shared" si="9"/>
        <v>98.967551622418</v>
      </c>
      <c r="S29" s="6">
        <v>422</v>
      </c>
      <c r="T29" s="9">
        <v>674.24170616113702</v>
      </c>
      <c r="U29" s="9">
        <v>36.800590784900002</v>
      </c>
      <c r="V29" s="9">
        <v>72.000000001000004</v>
      </c>
      <c r="W29" s="9">
        <v>0</v>
      </c>
      <c r="X29" s="9">
        <v>0</v>
      </c>
      <c r="Y29" s="9">
        <v>57.109004739336001</v>
      </c>
      <c r="Z29" s="9">
        <v>42.890995260662997</v>
      </c>
      <c r="AA29" s="6">
        <f t="shared" si="10"/>
        <v>99.999999999999005</v>
      </c>
      <c r="AC29" s="6">
        <v>554</v>
      </c>
      <c r="AD29" s="8">
        <v>665.12996389891703</v>
      </c>
      <c r="AE29" s="8">
        <v>39.832303142012996</v>
      </c>
      <c r="AF29" s="6">
        <v>67.000000001000004</v>
      </c>
      <c r="AG29" s="9">
        <v>0</v>
      </c>
      <c r="AH29" s="9">
        <v>0.180505415162</v>
      </c>
      <c r="AI29" s="9">
        <v>63.176895306859002</v>
      </c>
      <c r="AJ29" s="9">
        <v>36.642599277978</v>
      </c>
      <c r="AK29" s="6">
        <f t="shared" si="11"/>
        <v>99.819494584837003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7">
        <f>(I29-I25)/J29</f>
        <v>-0.30419552576718234</v>
      </c>
      <c r="J30" s="8"/>
      <c r="K30" s="6"/>
      <c r="L30" s="9"/>
      <c r="M30" s="38" t="s">
        <v>34</v>
      </c>
      <c r="N30" s="9"/>
      <c r="O30" s="57">
        <f>O29-O25</f>
        <v>-10.935453227337995</v>
      </c>
      <c r="P30" s="6"/>
      <c r="S30" s="43" t="s">
        <v>23</v>
      </c>
      <c r="T30" s="30">
        <f>(T29-T25)/U29</f>
        <v>-4.8366491475329947E-2</v>
      </c>
      <c r="X30" s="38" t="s">
        <v>34</v>
      </c>
      <c r="Z30" s="58">
        <f>Z29-Z25</f>
        <v>-0.50523115443100153</v>
      </c>
      <c r="AC30" s="43" t="s">
        <v>23</v>
      </c>
      <c r="AD30" s="30">
        <f>(AD29-AD25)/AE29</f>
        <v>-0.1590313207790279</v>
      </c>
      <c r="AH30" s="38" t="s">
        <v>34</v>
      </c>
      <c r="AI30" s="9"/>
      <c r="AJ30" s="41">
        <f>AJ29-AJ25</f>
        <v>-8.589674560652</v>
      </c>
      <c r="AK30" s="6"/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28</v>
      </c>
      <c r="F32" s="4" t="s">
        <v>29</v>
      </c>
      <c r="G32" s="4" t="s">
        <v>15</v>
      </c>
      <c r="H32" s="6">
        <v>892</v>
      </c>
      <c r="I32" s="8">
        <v>703.52914798206302</v>
      </c>
      <c r="J32" s="8">
        <v>33.233659768151</v>
      </c>
      <c r="K32" s="6">
        <v>50.000000000999997</v>
      </c>
      <c r="L32" s="9">
        <v>0.112107623318</v>
      </c>
      <c r="M32" s="9">
        <v>1.34529147982</v>
      </c>
      <c r="N32" s="9">
        <v>66.704035874439001</v>
      </c>
      <c r="O32" s="9">
        <v>31.838565022421001</v>
      </c>
      <c r="P32" s="6">
        <f>N32+O32</f>
        <v>98.542600896859994</v>
      </c>
      <c r="S32" s="6">
        <v>638</v>
      </c>
      <c r="T32" s="9">
        <v>704.92319749216301</v>
      </c>
      <c r="U32" s="9">
        <v>32.607249357146003</v>
      </c>
      <c r="V32" s="9">
        <v>58.000000000999997</v>
      </c>
      <c r="W32" s="9">
        <v>0</v>
      </c>
      <c r="X32" s="9">
        <v>0.78247261345800001</v>
      </c>
      <c r="Y32" s="9">
        <v>55.399061032863003</v>
      </c>
      <c r="Z32" s="9">
        <v>43.661971830985003</v>
      </c>
      <c r="AA32" s="6">
        <f>Y32+Z32</f>
        <v>99.061032863847998</v>
      </c>
      <c r="AC32" s="6">
        <v>542</v>
      </c>
      <c r="AD32" s="8">
        <v>706.14760147601498</v>
      </c>
      <c r="AE32" s="8">
        <v>31.412354724798</v>
      </c>
      <c r="AF32" s="6">
        <v>53.000000000999997</v>
      </c>
      <c r="AG32" s="9">
        <v>0</v>
      </c>
      <c r="AH32" s="9">
        <v>0.73260073260000003</v>
      </c>
      <c r="AI32" s="9">
        <v>56.593406593406002</v>
      </c>
      <c r="AJ32" s="9">
        <v>41.941391941390997</v>
      </c>
      <c r="AK32" s="6">
        <f>AI32+AJ32</f>
        <v>98.534798534797005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28</v>
      </c>
      <c r="F33" s="4" t="s">
        <v>29</v>
      </c>
      <c r="G33" s="4" t="s">
        <v>15</v>
      </c>
      <c r="H33" s="6">
        <v>875</v>
      </c>
      <c r="I33" s="8">
        <v>704.84799999999996</v>
      </c>
      <c r="J33" s="8">
        <v>32.706985376957</v>
      </c>
      <c r="K33" s="6">
        <v>44.000000000999997</v>
      </c>
      <c r="L33" s="9">
        <v>0</v>
      </c>
      <c r="M33" s="9">
        <v>0.56882821387899996</v>
      </c>
      <c r="N33" s="9">
        <v>64.505119453923996</v>
      </c>
      <c r="O33" s="9">
        <v>34.470989761092</v>
      </c>
      <c r="P33" s="6">
        <f t="shared" ref="P33:P36" si="12">N33+O33</f>
        <v>98.976109215015995</v>
      </c>
      <c r="S33" s="6">
        <v>645</v>
      </c>
      <c r="T33" s="9">
        <v>707.87441860465105</v>
      </c>
      <c r="U33" s="9">
        <v>33.377820859387</v>
      </c>
      <c r="V33" s="9">
        <v>54.000000000999997</v>
      </c>
      <c r="W33" s="9">
        <v>0</v>
      </c>
      <c r="X33" s="9">
        <v>0.46367851622799999</v>
      </c>
      <c r="Y33" s="9">
        <v>54.404945904172997</v>
      </c>
      <c r="Z33" s="9">
        <v>44.822256568778997</v>
      </c>
      <c r="AA33" s="6">
        <f t="shared" ref="AA33:AA36" si="13">Y33+Z33</f>
        <v>99.227202472952001</v>
      </c>
      <c r="AC33" s="6">
        <v>568</v>
      </c>
      <c r="AD33" s="8">
        <v>707.67957746478896</v>
      </c>
      <c r="AE33" s="8">
        <v>32.404565704245002</v>
      </c>
      <c r="AF33" s="6">
        <v>49.000000000999997</v>
      </c>
      <c r="AG33" s="9">
        <v>0</v>
      </c>
      <c r="AH33" s="9">
        <v>0.352112676056</v>
      </c>
      <c r="AI33" s="9">
        <v>55.105633802816001</v>
      </c>
      <c r="AJ33" s="9">
        <v>44.542253521126</v>
      </c>
      <c r="AK33" s="6">
        <f t="shared" ref="AK33:AK36" si="14">AI33+AJ33</f>
        <v>99.647887323942001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28</v>
      </c>
      <c r="F34" s="4" t="s">
        <v>29</v>
      </c>
      <c r="G34" s="4" t="s">
        <v>15</v>
      </c>
      <c r="H34" s="6">
        <v>858</v>
      </c>
      <c r="I34" s="8">
        <v>709.95337995338002</v>
      </c>
      <c r="J34" s="8">
        <v>35.992546473281998</v>
      </c>
      <c r="K34" s="6">
        <v>52.000000000999997</v>
      </c>
      <c r="L34" s="9">
        <v>0.116414435389</v>
      </c>
      <c r="M34" s="9">
        <v>0.698486612339</v>
      </c>
      <c r="N34" s="9">
        <v>59.254947613504001</v>
      </c>
      <c r="O34" s="9">
        <v>39.813736903375997</v>
      </c>
      <c r="P34" s="6">
        <f t="shared" si="12"/>
        <v>99.068684516879998</v>
      </c>
      <c r="S34" s="6">
        <v>662</v>
      </c>
      <c r="T34" s="9">
        <v>706.45921450151104</v>
      </c>
      <c r="U34" s="9">
        <v>35.484082617428001</v>
      </c>
      <c r="V34" s="9">
        <v>52.000000000999997</v>
      </c>
      <c r="W34" s="9">
        <v>0.30165912518799998</v>
      </c>
      <c r="X34" s="9">
        <v>0.90497737556500002</v>
      </c>
      <c r="Y34" s="9">
        <v>55.806938159879003</v>
      </c>
      <c r="Z34" s="9">
        <v>42.835595776772003</v>
      </c>
      <c r="AA34" s="6">
        <f t="shared" si="13"/>
        <v>98.642533936651006</v>
      </c>
      <c r="AC34" s="6">
        <v>564</v>
      </c>
      <c r="AD34" s="8">
        <v>708.98758865248203</v>
      </c>
      <c r="AE34" s="8">
        <v>34.260285515804</v>
      </c>
      <c r="AF34" s="6">
        <v>56.000000000999997</v>
      </c>
      <c r="AG34" s="9">
        <v>0</v>
      </c>
      <c r="AH34" s="9">
        <v>0.70298769771500003</v>
      </c>
      <c r="AI34" s="9">
        <v>51.493848857644998</v>
      </c>
      <c r="AJ34" s="9">
        <v>46.924428822495003</v>
      </c>
      <c r="AK34" s="6">
        <f t="shared" si="14"/>
        <v>98.418277680139994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28</v>
      </c>
      <c r="F35" s="4" t="s">
        <v>29</v>
      </c>
      <c r="G35" s="4" t="s">
        <v>15</v>
      </c>
      <c r="H35" s="6">
        <v>906</v>
      </c>
      <c r="I35" s="8">
        <v>703.89845474613696</v>
      </c>
      <c r="J35" s="8">
        <v>33.201055994599002</v>
      </c>
      <c r="K35" s="6">
        <v>47.000000000999997</v>
      </c>
      <c r="L35" s="9">
        <v>0</v>
      </c>
      <c r="M35" s="9">
        <v>0.65934065933999997</v>
      </c>
      <c r="N35" s="9">
        <v>65.384615384615003</v>
      </c>
      <c r="O35" s="9">
        <v>33.516483516483</v>
      </c>
      <c r="P35" s="6">
        <f t="shared" si="12"/>
        <v>98.90109890109801</v>
      </c>
      <c r="S35" s="6">
        <v>645</v>
      </c>
      <c r="T35" s="9">
        <v>703.475968992248</v>
      </c>
      <c r="U35" s="9">
        <v>31.741357642166999</v>
      </c>
      <c r="V35" s="9">
        <v>50.000000000999997</v>
      </c>
      <c r="W35" s="9">
        <v>0</v>
      </c>
      <c r="X35" s="9">
        <v>0.46224961479100002</v>
      </c>
      <c r="Y35" s="9">
        <v>59.630200308166003</v>
      </c>
      <c r="Z35" s="9">
        <v>39.291217257318998</v>
      </c>
      <c r="AA35" s="6">
        <f t="shared" si="13"/>
        <v>98.921417565485001</v>
      </c>
      <c r="AC35" s="6">
        <v>588</v>
      </c>
      <c r="AD35" s="8">
        <v>705.20918367346906</v>
      </c>
      <c r="AE35" s="8">
        <v>32.979351095056998</v>
      </c>
      <c r="AF35" s="6">
        <v>49.000000000999997</v>
      </c>
      <c r="AG35" s="9">
        <v>0</v>
      </c>
      <c r="AH35" s="9">
        <v>0.50933786077999998</v>
      </c>
      <c r="AI35" s="9">
        <v>59.083191850593998</v>
      </c>
      <c r="AJ35" s="9">
        <v>40.237691001697002</v>
      </c>
      <c r="AK35" s="6">
        <f t="shared" si="14"/>
        <v>99.320882852290993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28</v>
      </c>
      <c r="F36" s="4" t="s">
        <v>29</v>
      </c>
      <c r="G36" s="4" t="s">
        <v>15</v>
      </c>
      <c r="H36" s="6">
        <v>1010</v>
      </c>
      <c r="I36" s="8">
        <v>703.62772277227702</v>
      </c>
      <c r="J36" s="8">
        <v>33.373817856183003</v>
      </c>
      <c r="K36" s="6">
        <v>49.000000000999997</v>
      </c>
      <c r="L36" s="9">
        <v>9.8716683119000004E-2</v>
      </c>
      <c r="M36" s="9">
        <v>1.0858835143129999</v>
      </c>
      <c r="N36" s="9">
        <v>65.153010858835003</v>
      </c>
      <c r="O36" s="9">
        <v>33.366238894372998</v>
      </c>
      <c r="P36" s="6">
        <f t="shared" si="12"/>
        <v>98.519249753208001</v>
      </c>
      <c r="S36" s="6">
        <v>634</v>
      </c>
      <c r="T36" s="9">
        <v>700.40220820189302</v>
      </c>
      <c r="U36" s="9">
        <v>32.939804280179999</v>
      </c>
      <c r="V36" s="9">
        <v>47.000000000999997</v>
      </c>
      <c r="W36" s="9">
        <v>0</v>
      </c>
      <c r="X36" s="9">
        <v>0.61538461538400002</v>
      </c>
      <c r="Y36" s="9">
        <v>63.230769230768999</v>
      </c>
      <c r="Z36" s="9">
        <v>33.692307692306997</v>
      </c>
      <c r="AA36" s="6">
        <f t="shared" si="13"/>
        <v>96.923076923075996</v>
      </c>
      <c r="AC36" s="6">
        <v>585</v>
      </c>
      <c r="AD36" s="8">
        <v>705.42051282051295</v>
      </c>
      <c r="AE36" s="8">
        <v>31.989685673082001</v>
      </c>
      <c r="AF36" s="6">
        <v>53.000000000999997</v>
      </c>
      <c r="AG36" s="9">
        <v>0</v>
      </c>
      <c r="AH36" s="9">
        <v>0.34071550255499999</v>
      </c>
      <c r="AI36" s="9">
        <v>55.706984667801997</v>
      </c>
      <c r="AJ36" s="9">
        <v>43.611584327086</v>
      </c>
      <c r="AK36" s="6">
        <f t="shared" si="14"/>
        <v>99.318568994887997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2.9536563853373907E-3</v>
      </c>
      <c r="J37" s="8"/>
      <c r="K37" s="6"/>
      <c r="L37" s="9"/>
      <c r="M37" s="38" t="s">
        <v>34</v>
      </c>
      <c r="N37" s="9"/>
      <c r="O37" s="41">
        <f>O36-O32</f>
        <v>1.5276738719519969</v>
      </c>
      <c r="P37" s="6"/>
      <c r="S37" s="43" t="s">
        <v>23</v>
      </c>
      <c r="T37" s="30">
        <f>(T36-T32)/U36</f>
        <v>-0.1372500349976363</v>
      </c>
      <c r="X37" s="38" t="s">
        <v>34</v>
      </c>
      <c r="Z37" s="57">
        <f>Z36-Z32</f>
        <v>-9.9696641386780058</v>
      </c>
      <c r="AC37" s="43" t="s">
        <v>23</v>
      </c>
      <c r="AD37" s="30">
        <f>(AD36-AD32)/AE36</f>
        <v>-2.2728846507980689E-2</v>
      </c>
      <c r="AH37" s="38" t="s">
        <v>34</v>
      </c>
      <c r="AI37" s="9"/>
      <c r="AJ37" s="41">
        <f>AJ36-AJ32</f>
        <v>1.6701923856950032</v>
      </c>
      <c r="AK37" s="6"/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28</v>
      </c>
      <c r="F39" s="4" t="s">
        <v>29</v>
      </c>
      <c r="G39" s="4" t="s">
        <v>15</v>
      </c>
      <c r="H39" s="6">
        <v>778</v>
      </c>
      <c r="I39" s="8">
        <v>724.24293059126001</v>
      </c>
      <c r="J39" s="8">
        <v>30.789129734448</v>
      </c>
      <c r="K39" s="6">
        <v>50.000000000999997</v>
      </c>
      <c r="L39" s="9">
        <v>0.12755102040800001</v>
      </c>
      <c r="M39" s="9">
        <v>1.0204081632649999</v>
      </c>
      <c r="N39" s="9">
        <v>72.448979591835993</v>
      </c>
      <c r="O39" s="9">
        <v>25.63775510204</v>
      </c>
      <c r="P39" s="6">
        <f>N39+O39</f>
        <v>98.086734693875997</v>
      </c>
      <c r="S39" s="6">
        <v>291</v>
      </c>
      <c r="T39" s="9">
        <v>728.45017182130596</v>
      </c>
      <c r="U39" s="9">
        <v>34.100158129443997</v>
      </c>
      <c r="V39" s="9">
        <v>53.000000000999997</v>
      </c>
      <c r="W39" s="9">
        <v>0.33898305084699998</v>
      </c>
      <c r="X39" s="9">
        <v>1.355932203389</v>
      </c>
      <c r="Y39" s="9">
        <v>65.084745762710995</v>
      </c>
      <c r="Z39" s="9">
        <v>31.864406779661</v>
      </c>
      <c r="AA39" s="6">
        <f>Y39+Z39</f>
        <v>96.949152542371991</v>
      </c>
      <c r="AC39" s="6">
        <v>327</v>
      </c>
      <c r="AD39" s="8">
        <v>723.59633027522898</v>
      </c>
      <c r="AE39" s="8">
        <v>35.581786700136</v>
      </c>
      <c r="AF39" s="6">
        <v>42.000000000999997</v>
      </c>
      <c r="AG39" s="9">
        <v>0.30303030303</v>
      </c>
      <c r="AH39" s="9">
        <v>3.9393939393930002</v>
      </c>
      <c r="AI39" s="9">
        <v>65.757575757574998</v>
      </c>
      <c r="AJ39" s="9">
        <v>29.090909090909001</v>
      </c>
      <c r="AK39" s="6">
        <f>AI39+AJ39</f>
        <v>94.848484848483992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28</v>
      </c>
      <c r="F40" s="4" t="s">
        <v>29</v>
      </c>
      <c r="G40" s="4" t="s">
        <v>15</v>
      </c>
      <c r="H40" s="6">
        <v>779</v>
      </c>
      <c r="I40" s="8">
        <v>721.35430038510901</v>
      </c>
      <c r="J40" s="8">
        <v>36.013782942326998</v>
      </c>
      <c r="K40" s="6">
        <v>47.000000000999997</v>
      </c>
      <c r="L40" s="9">
        <v>0.38167938931200002</v>
      </c>
      <c r="M40" s="9">
        <v>2.1628498727730001</v>
      </c>
      <c r="N40" s="9">
        <v>72.519083969465001</v>
      </c>
      <c r="O40" s="9">
        <v>24.045801526717</v>
      </c>
      <c r="P40" s="6">
        <f t="shared" ref="P40:P43" si="15">N40+O40</f>
        <v>96.564885496182001</v>
      </c>
      <c r="S40" s="6">
        <v>332</v>
      </c>
      <c r="T40" s="9">
        <v>729.39759036144596</v>
      </c>
      <c r="U40" s="9">
        <v>32.163269196628001</v>
      </c>
      <c r="V40" s="9">
        <v>51.000000000999997</v>
      </c>
      <c r="W40" s="9">
        <v>0</v>
      </c>
      <c r="X40" s="9">
        <v>0.89552238805899997</v>
      </c>
      <c r="Y40" s="9">
        <v>65.671641791043996</v>
      </c>
      <c r="Z40" s="9">
        <v>32.537313432834999</v>
      </c>
      <c r="AA40" s="6">
        <f t="shared" ref="AA40:AA43" si="16">Y40+Z40</f>
        <v>98.208955223879002</v>
      </c>
      <c r="AC40" s="6">
        <v>337</v>
      </c>
      <c r="AD40" s="8">
        <v>717.47181008902101</v>
      </c>
      <c r="AE40" s="8">
        <v>36.403492040266002</v>
      </c>
      <c r="AF40" s="6">
        <v>42.000000000999997</v>
      </c>
      <c r="AG40" s="9">
        <v>0.292397660818</v>
      </c>
      <c r="AH40" s="9">
        <v>2.6315789473679998</v>
      </c>
      <c r="AI40" s="9">
        <v>74.561403508770994</v>
      </c>
      <c r="AJ40" s="9">
        <v>21.052631578947</v>
      </c>
      <c r="AK40" s="6">
        <f t="shared" ref="AK40:AK43" si="17">AI40+AJ40</f>
        <v>95.614035087717994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28</v>
      </c>
      <c r="F41" s="4" t="s">
        <v>29</v>
      </c>
      <c r="G41" s="4" t="s">
        <v>15</v>
      </c>
      <c r="H41" s="6">
        <v>760</v>
      </c>
      <c r="I41" s="8">
        <v>719.45263157894703</v>
      </c>
      <c r="J41" s="8">
        <v>36.508527614601</v>
      </c>
      <c r="K41" s="6">
        <v>53.000000000999997</v>
      </c>
      <c r="L41" s="9">
        <v>0.65274151436000005</v>
      </c>
      <c r="M41" s="9">
        <v>1.5665796344639999</v>
      </c>
      <c r="N41" s="9">
        <v>74.543080939947004</v>
      </c>
      <c r="O41" s="9">
        <v>22.454308093994001</v>
      </c>
      <c r="P41" s="6">
        <f t="shared" si="15"/>
        <v>96.997389033941005</v>
      </c>
      <c r="S41" s="6">
        <v>358</v>
      </c>
      <c r="T41" s="9">
        <v>722.74860335195501</v>
      </c>
      <c r="U41" s="9">
        <v>32.222153169933001</v>
      </c>
      <c r="V41" s="9">
        <v>50.000000000999997</v>
      </c>
      <c r="W41" s="9">
        <v>0.55248618784500003</v>
      </c>
      <c r="X41" s="9">
        <v>1.9337016574579999</v>
      </c>
      <c r="Y41" s="9">
        <v>72.375690607734001</v>
      </c>
      <c r="Z41" s="9">
        <v>24.033149171270001</v>
      </c>
      <c r="AA41" s="6">
        <f t="shared" si="16"/>
        <v>96.408839779003998</v>
      </c>
      <c r="AC41" s="6">
        <v>413</v>
      </c>
      <c r="AD41" s="8">
        <v>712.82566585956397</v>
      </c>
      <c r="AE41" s="8">
        <v>43.633776218009999</v>
      </c>
      <c r="AF41" s="6">
        <v>42.000000000999997</v>
      </c>
      <c r="AG41" s="9">
        <v>1.193317422434</v>
      </c>
      <c r="AH41" s="9">
        <v>2.8639618138420002</v>
      </c>
      <c r="AI41" s="9">
        <v>71.599045346061999</v>
      </c>
      <c r="AJ41" s="9">
        <v>22.911694510739</v>
      </c>
      <c r="AK41" s="6">
        <f t="shared" si="17"/>
        <v>94.510739856800996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28</v>
      </c>
      <c r="F42" s="4" t="s">
        <v>29</v>
      </c>
      <c r="G42" s="4" t="s">
        <v>15</v>
      </c>
      <c r="H42" s="6">
        <v>814</v>
      </c>
      <c r="I42" s="8">
        <v>714.60073710073698</v>
      </c>
      <c r="J42" s="8">
        <v>37.48451487674</v>
      </c>
      <c r="K42" s="6">
        <v>47.000000000999997</v>
      </c>
      <c r="L42" s="9">
        <v>0.73260073260000003</v>
      </c>
      <c r="M42" s="9">
        <v>2.6862026862019999</v>
      </c>
      <c r="N42" s="9">
        <v>76.556776556776001</v>
      </c>
      <c r="O42" s="9">
        <v>19.413919413919</v>
      </c>
      <c r="P42" s="6">
        <f t="shared" si="15"/>
        <v>95.970695970695004</v>
      </c>
      <c r="S42" s="6">
        <v>399</v>
      </c>
      <c r="T42" s="9">
        <v>723.06516290726802</v>
      </c>
      <c r="U42" s="9">
        <v>33.222196436891998</v>
      </c>
      <c r="V42" s="9">
        <v>51.000000000999997</v>
      </c>
      <c r="W42" s="9">
        <v>0.24875621890499999</v>
      </c>
      <c r="X42" s="9">
        <v>1.4925373134319999</v>
      </c>
      <c r="Y42" s="9">
        <v>73.134328358209004</v>
      </c>
      <c r="Z42" s="9">
        <v>24.378109452735998</v>
      </c>
      <c r="AA42" s="6">
        <f t="shared" si="16"/>
        <v>97.512437810945002</v>
      </c>
      <c r="AC42" s="6">
        <v>412</v>
      </c>
      <c r="AD42" s="8">
        <v>715.03640776699001</v>
      </c>
      <c r="AE42" s="8">
        <v>31.775231516323998</v>
      </c>
      <c r="AF42" s="6">
        <v>38.000000000999997</v>
      </c>
      <c r="AG42" s="9">
        <v>0</v>
      </c>
      <c r="AH42" s="9">
        <v>2.619047619047</v>
      </c>
      <c r="AI42" s="9">
        <v>77.857142857141994</v>
      </c>
      <c r="AJ42" s="9">
        <v>17.619047619046999</v>
      </c>
      <c r="AK42" s="6">
        <f t="shared" si="17"/>
        <v>95.476190476188989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28</v>
      </c>
      <c r="F43" s="4" t="s">
        <v>29</v>
      </c>
      <c r="G43" s="4" t="s">
        <v>15</v>
      </c>
      <c r="H43" s="6">
        <v>791</v>
      </c>
      <c r="I43" s="8">
        <v>721.19342604298402</v>
      </c>
      <c r="J43" s="8">
        <v>36.364285682301997</v>
      </c>
      <c r="K43" s="6">
        <v>48.000000000999997</v>
      </c>
      <c r="L43" s="9">
        <v>0.374064837905</v>
      </c>
      <c r="M43" s="9">
        <v>1.8703241895260001</v>
      </c>
      <c r="N43" s="9">
        <v>72.319201995011994</v>
      </c>
      <c r="O43" s="9">
        <v>24.064837905236001</v>
      </c>
      <c r="P43" s="6">
        <f t="shared" si="15"/>
        <v>96.384039900247998</v>
      </c>
      <c r="S43" s="6">
        <v>399</v>
      </c>
      <c r="T43" s="9">
        <v>725.15288220551395</v>
      </c>
      <c r="U43" s="9">
        <v>33.843182332867002</v>
      </c>
      <c r="V43" s="9">
        <v>50.000000000999997</v>
      </c>
      <c r="W43" s="9">
        <v>0</v>
      </c>
      <c r="X43" s="9">
        <v>1.49625935162</v>
      </c>
      <c r="Y43" s="9">
        <v>71.072319201995001</v>
      </c>
      <c r="Z43" s="9">
        <v>26.932668329177002</v>
      </c>
      <c r="AA43" s="6">
        <f t="shared" si="16"/>
        <v>98.004987531172006</v>
      </c>
      <c r="AC43" s="6">
        <v>400</v>
      </c>
      <c r="AD43" s="8">
        <v>718.77750000000003</v>
      </c>
      <c r="AE43" s="8">
        <v>34.980381092884997</v>
      </c>
      <c r="AF43" s="6">
        <v>46.000000000999997</v>
      </c>
      <c r="AG43" s="9">
        <v>0.24038461538399999</v>
      </c>
      <c r="AH43" s="9">
        <v>1.9230769230760001</v>
      </c>
      <c r="AI43" s="9">
        <v>70.913461538460993</v>
      </c>
      <c r="AJ43" s="9">
        <v>23.076923076922998</v>
      </c>
      <c r="AK43" s="6">
        <f t="shared" si="17"/>
        <v>93.990384615383988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-8.3859877653533643E-2</v>
      </c>
      <c r="J44" s="8"/>
      <c r="K44" s="6"/>
      <c r="L44" s="9"/>
      <c r="M44" s="38" t="s">
        <v>34</v>
      </c>
      <c r="N44" s="9"/>
      <c r="O44" s="41">
        <f>O43-O39</f>
        <v>-1.5729171968039992</v>
      </c>
      <c r="P44" s="6"/>
      <c r="S44" s="43" t="s">
        <v>23</v>
      </c>
      <c r="T44" s="30">
        <f>(T43-T39)/U43</f>
        <v>-9.742847417129058E-2</v>
      </c>
      <c r="X44" s="38" t="s">
        <v>34</v>
      </c>
      <c r="Z44" s="58">
        <f>Z43-Z39</f>
        <v>-4.9317384504839978</v>
      </c>
      <c r="AC44" s="43" t="s">
        <v>23</v>
      </c>
      <c r="AD44" s="30">
        <f>(AD43-AD39)/AE43</f>
        <v>-0.13775808395092345</v>
      </c>
      <c r="AH44" s="38" t="s">
        <v>34</v>
      </c>
      <c r="AI44" s="9"/>
      <c r="AJ44" s="41">
        <f>AJ43-AJ39</f>
        <v>-6.0139860139860026</v>
      </c>
      <c r="AK44" s="6"/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28</v>
      </c>
      <c r="F47" s="4" t="s">
        <v>29</v>
      </c>
      <c r="G47" s="4" t="s">
        <v>15</v>
      </c>
      <c r="H47" s="6">
        <v>885</v>
      </c>
      <c r="I47" s="8">
        <v>561.76497175141196</v>
      </c>
      <c r="J47" s="8">
        <v>49.611398418928999</v>
      </c>
      <c r="K47" s="6">
        <v>58.000000000999997</v>
      </c>
      <c r="L47" s="9">
        <v>0.112994350282</v>
      </c>
      <c r="M47" s="9">
        <v>3.5028248587570001</v>
      </c>
      <c r="N47" s="9">
        <v>59.887005649716997</v>
      </c>
      <c r="O47" s="9">
        <v>36.497175141242003</v>
      </c>
      <c r="P47" s="6">
        <f>N47+O47</f>
        <v>96.384180790958993</v>
      </c>
      <c r="S47" s="6">
        <v>368</v>
      </c>
      <c r="T47" s="9">
        <v>562.34782608695696</v>
      </c>
      <c r="U47" s="9">
        <v>41.508919571347</v>
      </c>
      <c r="V47" s="9">
        <v>64.000000001000004</v>
      </c>
      <c r="W47" s="9">
        <v>0</v>
      </c>
      <c r="X47" s="9">
        <v>2.1563342318049998</v>
      </c>
      <c r="Y47" s="9">
        <v>55.795148247977998</v>
      </c>
      <c r="Z47" s="9">
        <v>41.239892183287999</v>
      </c>
      <c r="AA47" s="6">
        <f>Y47+Z47</f>
        <v>97.035040431265998</v>
      </c>
      <c r="AC47" s="6">
        <v>409</v>
      </c>
      <c r="AD47" s="8">
        <v>548.56723716381396</v>
      </c>
      <c r="AE47" s="8">
        <v>45.256252979777003</v>
      </c>
      <c r="AF47" s="6">
        <v>59.000000000999997</v>
      </c>
      <c r="AG47" s="9">
        <v>0</v>
      </c>
      <c r="AH47" s="9">
        <v>3.4229828850850001</v>
      </c>
      <c r="AI47" s="9">
        <v>59.657701711491001</v>
      </c>
      <c r="AJ47" s="9">
        <v>36.919315403422999</v>
      </c>
      <c r="AK47" s="6">
        <f>AI47+AJ47</f>
        <v>96.577017114914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28</v>
      </c>
      <c r="F48" s="4" t="s">
        <v>29</v>
      </c>
      <c r="G48" s="4" t="s">
        <v>15</v>
      </c>
      <c r="H48" s="6">
        <v>886</v>
      </c>
      <c r="I48" s="8">
        <v>559.35778781038402</v>
      </c>
      <c r="J48" s="8">
        <v>51.275412123492004</v>
      </c>
      <c r="K48" s="6">
        <v>62.000000000999997</v>
      </c>
      <c r="L48" s="9">
        <v>0</v>
      </c>
      <c r="M48" s="9">
        <v>3.9503386004509999</v>
      </c>
      <c r="N48" s="9">
        <v>56.320541760722001</v>
      </c>
      <c r="O48" s="9">
        <v>39.729119638825999</v>
      </c>
      <c r="P48" s="6">
        <f t="shared" ref="P48:P51" si="18">N48+O48</f>
        <v>96.049661399548</v>
      </c>
      <c r="S48" s="6">
        <v>346</v>
      </c>
      <c r="T48" s="9">
        <v>565.21676300577997</v>
      </c>
      <c r="U48" s="9">
        <v>43.484488081319</v>
      </c>
      <c r="V48" s="9">
        <v>66.000000001000004</v>
      </c>
      <c r="W48" s="9">
        <v>0</v>
      </c>
      <c r="X48" s="9">
        <v>2.3054755043220001</v>
      </c>
      <c r="Y48" s="9">
        <v>55.043227665705999</v>
      </c>
      <c r="Z48" s="9">
        <v>42.363112391930002</v>
      </c>
      <c r="AA48" s="6">
        <f t="shared" ref="AA48:AA51" si="19">Y48+Z48</f>
        <v>97.406340057636001</v>
      </c>
      <c r="AC48" s="6">
        <v>444</v>
      </c>
      <c r="AD48" s="8">
        <v>544.30405405405395</v>
      </c>
      <c r="AE48" s="8">
        <v>42.642562717137999</v>
      </c>
      <c r="AF48" s="6">
        <v>63.500000000999997</v>
      </c>
      <c r="AG48" s="9">
        <v>0</v>
      </c>
      <c r="AH48" s="9">
        <v>3.1531531531530002</v>
      </c>
      <c r="AI48" s="9">
        <v>60.585585585585001</v>
      </c>
      <c r="AJ48" s="9">
        <v>36.261261261260998</v>
      </c>
      <c r="AK48" s="6">
        <f t="shared" ref="AK48:AK51" si="20">AI48+AJ48</f>
        <v>96.846846846846006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28</v>
      </c>
      <c r="F49" s="4" t="s">
        <v>29</v>
      </c>
      <c r="G49" s="4" t="s">
        <v>15</v>
      </c>
      <c r="H49" s="6">
        <v>928</v>
      </c>
      <c r="I49" s="8">
        <v>562.05818965517199</v>
      </c>
      <c r="J49" s="8">
        <v>54.520256003931003</v>
      </c>
      <c r="K49" s="6">
        <v>62.000000000999997</v>
      </c>
      <c r="L49" s="9">
        <v>0</v>
      </c>
      <c r="M49" s="9">
        <v>3.0139935414419998</v>
      </c>
      <c r="N49" s="9">
        <v>57.265877287404997</v>
      </c>
      <c r="O49" s="9">
        <v>39.612486544671</v>
      </c>
      <c r="P49" s="6">
        <f t="shared" si="18"/>
        <v>96.878363832075991</v>
      </c>
      <c r="S49" s="6">
        <v>407</v>
      </c>
      <c r="T49" s="9">
        <v>565.16461916461901</v>
      </c>
      <c r="U49" s="9">
        <v>46.873164214060999</v>
      </c>
      <c r="V49" s="9">
        <v>65.000000001000004</v>
      </c>
      <c r="W49" s="9">
        <v>0</v>
      </c>
      <c r="X49" s="9">
        <v>2.4570024570019999</v>
      </c>
      <c r="Y49" s="9">
        <v>52.334152334152002</v>
      </c>
      <c r="Z49" s="9">
        <v>45.208845208844998</v>
      </c>
      <c r="AA49" s="6">
        <f t="shared" si="19"/>
        <v>97.542997542997</v>
      </c>
      <c r="AC49" s="6">
        <v>462</v>
      </c>
      <c r="AD49" s="8">
        <v>550.26190476190504</v>
      </c>
      <c r="AE49" s="8">
        <v>49.594173209365998</v>
      </c>
      <c r="AF49" s="6">
        <v>60.000000000999997</v>
      </c>
      <c r="AG49" s="9">
        <v>0</v>
      </c>
      <c r="AH49" s="9">
        <v>3.8876889848810001</v>
      </c>
      <c r="AI49" s="9">
        <v>58.315334773217998</v>
      </c>
      <c r="AJ49" s="9">
        <v>37.580993520518</v>
      </c>
      <c r="AK49" s="6">
        <f t="shared" si="20"/>
        <v>95.896328293735991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28</v>
      </c>
      <c r="F50" s="4" t="s">
        <v>29</v>
      </c>
      <c r="G50" s="4" t="s">
        <v>15</v>
      </c>
      <c r="H50" s="6">
        <v>1276</v>
      </c>
      <c r="I50" s="8">
        <v>548.56974921630103</v>
      </c>
      <c r="J50" s="8">
        <v>50.688226519593996</v>
      </c>
      <c r="K50" s="6">
        <v>59.000000000999997</v>
      </c>
      <c r="L50" s="9">
        <v>0.15600624024900001</v>
      </c>
      <c r="M50" s="9">
        <v>6.3182527301090001</v>
      </c>
      <c r="N50" s="9">
        <v>61.700468018720002</v>
      </c>
      <c r="O50" s="9">
        <v>31.357254290170999</v>
      </c>
      <c r="P50" s="6">
        <f t="shared" si="18"/>
        <v>93.057722308891002</v>
      </c>
      <c r="S50" s="6">
        <v>386</v>
      </c>
      <c r="T50" s="9">
        <v>563.00777202072504</v>
      </c>
      <c r="U50" s="9">
        <v>50.514058135422999</v>
      </c>
      <c r="V50" s="9">
        <v>63.000000000999997</v>
      </c>
      <c r="W50" s="9">
        <v>0</v>
      </c>
      <c r="X50" s="9">
        <v>2.8423772609809999</v>
      </c>
      <c r="Y50" s="9">
        <v>56.072351421188003</v>
      </c>
      <c r="Z50" s="9">
        <v>40.826873385012</v>
      </c>
      <c r="AA50" s="6">
        <f t="shared" si="19"/>
        <v>96.89922480620001</v>
      </c>
      <c r="AC50" s="6">
        <v>538</v>
      </c>
      <c r="AD50" s="8">
        <v>547.89962825278803</v>
      </c>
      <c r="AE50" s="8">
        <v>51.067242703409001</v>
      </c>
      <c r="AF50" s="6">
        <v>65.000000001000004</v>
      </c>
      <c r="AG50" s="9">
        <v>0</v>
      </c>
      <c r="AH50" s="9">
        <v>6.1338289962820003</v>
      </c>
      <c r="AI50" s="9">
        <v>57.063197026022003</v>
      </c>
      <c r="AJ50" s="9">
        <v>36.802973977694997</v>
      </c>
      <c r="AK50" s="6">
        <f t="shared" si="20"/>
        <v>93.866171003717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28</v>
      </c>
      <c r="F51" s="4" t="s">
        <v>29</v>
      </c>
      <c r="G51" s="4" t="s">
        <v>15</v>
      </c>
      <c r="H51" s="6">
        <v>1353</v>
      </c>
      <c r="I51" s="8">
        <v>547.33037694013296</v>
      </c>
      <c r="J51" s="8">
        <v>52.580407019142001</v>
      </c>
      <c r="K51" s="6">
        <v>60.500000000999997</v>
      </c>
      <c r="L51" s="9">
        <v>7.3746312684000004E-2</v>
      </c>
      <c r="M51" s="9">
        <v>8.0383480825950002</v>
      </c>
      <c r="N51" s="9">
        <v>60.840707964601002</v>
      </c>
      <c r="O51" s="9">
        <v>30.825958702064</v>
      </c>
      <c r="P51" s="6">
        <f t="shared" si="18"/>
        <v>91.666666666665009</v>
      </c>
      <c r="S51" s="6">
        <v>420</v>
      </c>
      <c r="T51" s="9">
        <v>556.392857142857</v>
      </c>
      <c r="U51" s="9">
        <v>45.681165950584003</v>
      </c>
      <c r="V51" s="9">
        <v>61.000000000999997</v>
      </c>
      <c r="W51" s="9">
        <v>0</v>
      </c>
      <c r="X51" s="9">
        <v>3.309692671394</v>
      </c>
      <c r="Y51" s="9">
        <v>57.919621749409004</v>
      </c>
      <c r="Z51" s="9">
        <v>38.061465721040001</v>
      </c>
      <c r="AA51" s="6">
        <f t="shared" si="19"/>
        <v>95.981087470449012</v>
      </c>
      <c r="AC51" s="6">
        <v>549</v>
      </c>
      <c r="AD51" s="8">
        <v>543.85974499089298</v>
      </c>
      <c r="AE51" s="8">
        <v>43.637738145391999</v>
      </c>
      <c r="AF51" s="6">
        <v>62.000000000999997</v>
      </c>
      <c r="AG51" s="9">
        <v>0</v>
      </c>
      <c r="AH51" s="9">
        <v>4.3321299638979998</v>
      </c>
      <c r="AI51" s="9">
        <v>63.537906137184002</v>
      </c>
      <c r="AJ51" s="9">
        <v>31.227436823104</v>
      </c>
      <c r="AK51" s="6">
        <f t="shared" si="20"/>
        <v>94.765342960287995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-0.2745242121466282</v>
      </c>
      <c r="J52" s="8"/>
      <c r="K52" s="6"/>
      <c r="L52" s="9"/>
      <c r="M52" s="38" t="s">
        <v>34</v>
      </c>
      <c r="N52" s="9"/>
      <c r="O52" s="41">
        <f>O51-O47</f>
        <v>-5.6712164391780036</v>
      </c>
      <c r="P52" s="6"/>
      <c r="S52" s="43" t="s">
        <v>23</v>
      </c>
      <c r="T52" s="30">
        <f>(T51-T47)/U51</f>
        <v>-0.13035939035666907</v>
      </c>
      <c r="X52" s="38" t="s">
        <v>34</v>
      </c>
      <c r="Z52" s="58">
        <f>Z51-Z47</f>
        <v>-3.1784264622479981</v>
      </c>
      <c r="AC52" s="43" t="s">
        <v>23</v>
      </c>
      <c r="AD52" s="30">
        <f>(AD51-AD47)/AE51</f>
        <v>-0.10787663093894968</v>
      </c>
      <c r="AH52" s="38" t="s">
        <v>34</v>
      </c>
      <c r="AI52" s="9"/>
      <c r="AJ52" s="41">
        <f>AJ51-AJ47</f>
        <v>-5.6918785803189991</v>
      </c>
      <c r="AK52" s="6"/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28</v>
      </c>
      <c r="F54" s="4" t="s">
        <v>29</v>
      </c>
      <c r="G54" s="4" t="s">
        <v>15</v>
      </c>
      <c r="H54" s="6">
        <v>892</v>
      </c>
      <c r="I54" s="8">
        <v>618.817264573991</v>
      </c>
      <c r="J54" s="8">
        <v>52.895798017917002</v>
      </c>
      <c r="K54" s="6">
        <v>47.000000000999997</v>
      </c>
      <c r="L54" s="9">
        <v>0</v>
      </c>
      <c r="M54" s="9">
        <v>4.8206278026899998</v>
      </c>
      <c r="N54" s="9">
        <v>59.977578475336003</v>
      </c>
      <c r="O54" s="9">
        <v>35.201793721972997</v>
      </c>
      <c r="P54" s="6">
        <f>N54+O54</f>
        <v>95.179372197308993</v>
      </c>
      <c r="S54" s="6">
        <v>638</v>
      </c>
      <c r="T54" s="9">
        <v>624.28996865203806</v>
      </c>
      <c r="U54" s="9">
        <v>50.584206428789003</v>
      </c>
      <c r="V54" s="9">
        <v>58.000000000999997</v>
      </c>
      <c r="W54" s="9">
        <v>0</v>
      </c>
      <c r="X54" s="9">
        <v>1.7214397496080001</v>
      </c>
      <c r="Y54" s="9">
        <v>49.295774647887001</v>
      </c>
      <c r="Z54" s="9">
        <v>48.826291079812002</v>
      </c>
      <c r="AA54" s="6">
        <f>Y54+Z54</f>
        <v>98.12206572769901</v>
      </c>
      <c r="AC54" s="6">
        <v>542</v>
      </c>
      <c r="AD54" s="8">
        <v>613.60516605166094</v>
      </c>
      <c r="AE54" s="8">
        <v>48.058565348873003</v>
      </c>
      <c r="AF54" s="6">
        <v>51.000000000999997</v>
      </c>
      <c r="AG54" s="9">
        <v>0</v>
      </c>
      <c r="AH54" s="9">
        <v>2.9304029304019998</v>
      </c>
      <c r="AI54" s="9">
        <v>59.523809523809</v>
      </c>
      <c r="AJ54" s="9">
        <v>36.813186813186</v>
      </c>
      <c r="AK54" s="6">
        <f>AI54+AJ54</f>
        <v>96.336996336995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28</v>
      </c>
      <c r="F55" s="4" t="s">
        <v>29</v>
      </c>
      <c r="G55" s="4" t="s">
        <v>15</v>
      </c>
      <c r="H55" s="6">
        <v>875</v>
      </c>
      <c r="I55" s="8">
        <v>623.62971428571404</v>
      </c>
      <c r="J55" s="8">
        <v>49.949837851645</v>
      </c>
      <c r="K55" s="6">
        <v>48.000000000999997</v>
      </c>
      <c r="L55" s="9">
        <v>0</v>
      </c>
      <c r="M55" s="9">
        <v>3.4129692832759999</v>
      </c>
      <c r="N55" s="9">
        <v>60.295790671216999</v>
      </c>
      <c r="O55" s="9">
        <v>35.836177474402</v>
      </c>
      <c r="P55" s="6">
        <f t="shared" ref="P55:P58" si="21">N55+O55</f>
        <v>96.131968145618998</v>
      </c>
      <c r="S55" s="6">
        <v>646</v>
      </c>
      <c r="T55" s="9">
        <v>631.32507739938103</v>
      </c>
      <c r="U55" s="9">
        <v>59.047973319112998</v>
      </c>
      <c r="V55" s="9">
        <v>60.000000000999997</v>
      </c>
      <c r="W55" s="9">
        <v>0</v>
      </c>
      <c r="X55" s="9">
        <v>3.4003091190100001</v>
      </c>
      <c r="Y55" s="9">
        <v>46.831530139103002</v>
      </c>
      <c r="Z55" s="9">
        <v>49.613601236476001</v>
      </c>
      <c r="AA55" s="6">
        <f t="shared" ref="AA55:AA58" si="22">Y55+Z55</f>
        <v>96.445131375578995</v>
      </c>
      <c r="AC55" s="6">
        <v>567</v>
      </c>
      <c r="AD55" s="8">
        <v>618.01587301587301</v>
      </c>
      <c r="AE55" s="8">
        <v>54.040405919865002</v>
      </c>
      <c r="AF55" s="6">
        <v>56.000000000999997</v>
      </c>
      <c r="AG55" s="9">
        <v>0</v>
      </c>
      <c r="AH55" s="9">
        <v>3.6971830985910001</v>
      </c>
      <c r="AI55" s="9">
        <v>57.042253521126</v>
      </c>
      <c r="AJ55" s="9">
        <v>39.084507042253001</v>
      </c>
      <c r="AK55" s="6">
        <f t="shared" ref="AK55:AK58" si="23">AI55+AJ55</f>
        <v>96.126760563379008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28</v>
      </c>
      <c r="F56" s="4" t="s">
        <v>29</v>
      </c>
      <c r="G56" s="4" t="s">
        <v>15</v>
      </c>
      <c r="H56" s="6">
        <v>858</v>
      </c>
      <c r="I56" s="8">
        <v>620.55944055944099</v>
      </c>
      <c r="J56" s="8">
        <v>49.745507159277999</v>
      </c>
      <c r="K56" s="6">
        <v>46.000000000999997</v>
      </c>
      <c r="L56" s="9">
        <v>0</v>
      </c>
      <c r="M56" s="9">
        <v>3.4924330616989998</v>
      </c>
      <c r="N56" s="9">
        <v>62.630966239812999</v>
      </c>
      <c r="O56" s="9">
        <v>33.760186263096003</v>
      </c>
      <c r="P56" s="6">
        <f t="shared" si="21"/>
        <v>96.391152502908994</v>
      </c>
      <c r="S56" s="6">
        <v>662</v>
      </c>
      <c r="T56" s="9">
        <v>627.27643504531704</v>
      </c>
      <c r="U56" s="9">
        <v>56.828675460493002</v>
      </c>
      <c r="V56" s="9">
        <v>54.000000000999997</v>
      </c>
      <c r="W56" s="9">
        <v>0</v>
      </c>
      <c r="X56" s="9">
        <v>2.714932126696</v>
      </c>
      <c r="Y56" s="9">
        <v>52.337858220210997</v>
      </c>
      <c r="Z56" s="9">
        <v>44.796380090497003</v>
      </c>
      <c r="AA56" s="6">
        <f t="shared" si="22"/>
        <v>97.134238310708</v>
      </c>
      <c r="AC56" s="6">
        <v>564</v>
      </c>
      <c r="AD56" s="8">
        <v>615.87588652482304</v>
      </c>
      <c r="AE56" s="8">
        <v>48.707254558609002</v>
      </c>
      <c r="AF56" s="6">
        <v>53.000000000999997</v>
      </c>
      <c r="AG56" s="9">
        <v>0</v>
      </c>
      <c r="AH56" s="9">
        <v>3.3391915641469998</v>
      </c>
      <c r="AI56" s="9">
        <v>56.942003514938001</v>
      </c>
      <c r="AJ56" s="9">
        <v>38.840070298769</v>
      </c>
      <c r="AK56" s="6">
        <f t="shared" si="23"/>
        <v>95.782073813707001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28</v>
      </c>
      <c r="F57" s="4" t="s">
        <v>29</v>
      </c>
      <c r="G57" s="4" t="s">
        <v>15</v>
      </c>
      <c r="H57" s="6">
        <v>906</v>
      </c>
      <c r="I57" s="8">
        <v>621.61810154525404</v>
      </c>
      <c r="J57" s="8">
        <v>53.730346406948001</v>
      </c>
      <c r="K57" s="6">
        <v>49.000000000999997</v>
      </c>
      <c r="L57" s="9">
        <v>0</v>
      </c>
      <c r="M57" s="9">
        <v>2.7472527472519999</v>
      </c>
      <c r="N57" s="9">
        <v>61.098901098901003</v>
      </c>
      <c r="O57" s="9">
        <v>35.714285714284998</v>
      </c>
      <c r="P57" s="6">
        <f t="shared" si="21"/>
        <v>96.813186813186007</v>
      </c>
      <c r="S57" s="6">
        <v>644</v>
      </c>
      <c r="T57" s="9">
        <v>624.36180124223597</v>
      </c>
      <c r="U57" s="9">
        <v>59.547447008859997</v>
      </c>
      <c r="V57" s="9">
        <v>57.000000000999997</v>
      </c>
      <c r="W57" s="9">
        <v>0</v>
      </c>
      <c r="X57" s="9">
        <v>2.9275808936819998</v>
      </c>
      <c r="Y57" s="9">
        <v>52.388289676425003</v>
      </c>
      <c r="Z57" s="9">
        <v>43.913713405237999</v>
      </c>
      <c r="AA57" s="6">
        <f t="shared" si="22"/>
        <v>96.302003081663003</v>
      </c>
      <c r="AC57" s="6">
        <v>588</v>
      </c>
      <c r="AD57" s="8">
        <v>618.03571428571399</v>
      </c>
      <c r="AE57" s="8">
        <v>55.492103126206999</v>
      </c>
      <c r="AF57" s="6">
        <v>53.000000000999997</v>
      </c>
      <c r="AG57" s="9">
        <v>0</v>
      </c>
      <c r="AH57" s="9">
        <v>3.90492359932</v>
      </c>
      <c r="AI57" s="9">
        <v>56.027164685907998</v>
      </c>
      <c r="AJ57" s="9">
        <v>39.898132427843002</v>
      </c>
      <c r="AK57" s="6">
        <f t="shared" si="23"/>
        <v>95.925297113751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28</v>
      </c>
      <c r="F58" s="4" t="s">
        <v>29</v>
      </c>
      <c r="G58" s="4" t="s">
        <v>15</v>
      </c>
      <c r="H58" s="6">
        <v>1009</v>
      </c>
      <c r="I58" s="8">
        <v>621.94549058473694</v>
      </c>
      <c r="J58" s="8">
        <v>50.133908007705998</v>
      </c>
      <c r="K58" s="6">
        <v>50.000000000999997</v>
      </c>
      <c r="L58" s="9">
        <v>0</v>
      </c>
      <c r="M58" s="9">
        <v>2.8627838104630001</v>
      </c>
      <c r="N58" s="9">
        <v>62.388943731490002</v>
      </c>
      <c r="O58" s="9">
        <v>34.353405725567001</v>
      </c>
      <c r="P58" s="6">
        <f t="shared" si="21"/>
        <v>96.742349457057003</v>
      </c>
      <c r="S58" s="6">
        <v>647</v>
      </c>
      <c r="T58" s="9">
        <v>622.05409582689299</v>
      </c>
      <c r="U58" s="9">
        <v>57.206257460533998</v>
      </c>
      <c r="V58" s="9">
        <v>58.000000000999997</v>
      </c>
      <c r="W58" s="9">
        <v>0</v>
      </c>
      <c r="X58" s="9">
        <v>1.384615384615</v>
      </c>
      <c r="Y58" s="9">
        <v>53.076923076923002</v>
      </c>
      <c r="Z58" s="9">
        <v>45.076923076923002</v>
      </c>
      <c r="AA58" s="6">
        <f t="shared" si="22"/>
        <v>98.153846153846004</v>
      </c>
      <c r="AC58" s="6">
        <v>585</v>
      </c>
      <c r="AD58" s="8">
        <v>621.20683760683801</v>
      </c>
      <c r="AE58" s="8">
        <v>55.735584976018998</v>
      </c>
      <c r="AF58" s="6">
        <v>59.000000000999997</v>
      </c>
      <c r="AG58" s="9">
        <v>0</v>
      </c>
      <c r="AH58" s="9">
        <v>2.5553662691649999</v>
      </c>
      <c r="AI58" s="9">
        <v>55.195911413969</v>
      </c>
      <c r="AJ58" s="9">
        <v>41.908006814309999</v>
      </c>
      <c r="AK58" s="6">
        <f t="shared" si="23"/>
        <v>97.103918228278999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6.2397409957849558E-2</v>
      </c>
      <c r="J59" s="8"/>
      <c r="K59" s="6"/>
      <c r="L59" s="9"/>
      <c r="M59" s="38" t="s">
        <v>34</v>
      </c>
      <c r="N59" s="9"/>
      <c r="O59" s="41">
        <f>O58-O54</f>
        <v>-0.8483879964059966</v>
      </c>
      <c r="P59" s="6"/>
      <c r="S59" s="43" t="s">
        <v>23</v>
      </c>
      <c r="T59" s="30">
        <f>(T58-T54)/U58</f>
        <v>-3.9084410069782506E-2</v>
      </c>
      <c r="X59" s="38" t="s">
        <v>34</v>
      </c>
      <c r="Z59" s="58">
        <f>Z58-Z54</f>
        <v>-3.7493680028889997</v>
      </c>
      <c r="AC59" s="43" t="s">
        <v>23</v>
      </c>
      <c r="AD59" s="30">
        <f>(AD58-AD54)/AE58</f>
        <v>0.13638811826318475</v>
      </c>
      <c r="AH59" s="38" t="s">
        <v>34</v>
      </c>
      <c r="AI59" s="9"/>
      <c r="AJ59" s="41">
        <f>AJ58-AJ54</f>
        <v>5.094820001123999</v>
      </c>
      <c r="AK59" s="6"/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28</v>
      </c>
      <c r="F61" s="4" t="s">
        <v>29</v>
      </c>
      <c r="G61" s="4" t="s">
        <v>15</v>
      </c>
      <c r="H61" s="6">
        <v>778</v>
      </c>
      <c r="I61" s="8">
        <v>650.38174807197902</v>
      </c>
      <c r="J61" s="8">
        <v>58.409392820469002</v>
      </c>
      <c r="K61" s="6">
        <v>55.000000000999997</v>
      </c>
      <c r="L61" s="9">
        <v>0.25510204081600002</v>
      </c>
      <c r="M61" s="9">
        <v>7.015306122448</v>
      </c>
      <c r="N61" s="9">
        <v>64.923469387755006</v>
      </c>
      <c r="O61" s="9">
        <v>27.040816326529999</v>
      </c>
      <c r="P61" s="6">
        <f>N61+O61</f>
        <v>91.964285714285012</v>
      </c>
      <c r="S61" s="6">
        <v>291</v>
      </c>
      <c r="T61" s="9">
        <v>676.59793814432999</v>
      </c>
      <c r="U61" s="9">
        <v>73.604768369777005</v>
      </c>
      <c r="V61" s="9">
        <v>60.500000000999997</v>
      </c>
      <c r="W61" s="9">
        <v>0.33898305084699998</v>
      </c>
      <c r="X61" s="9">
        <v>3.728813559322</v>
      </c>
      <c r="Y61" s="9">
        <v>48.474576271186002</v>
      </c>
      <c r="Z61" s="9">
        <v>46.101694915254001</v>
      </c>
      <c r="AA61" s="6">
        <f>Y61+Z61</f>
        <v>94.57627118644001</v>
      </c>
      <c r="AC61" s="6">
        <v>328</v>
      </c>
      <c r="AD61" s="8">
        <v>648.99695121951197</v>
      </c>
      <c r="AE61" s="8">
        <v>73.502855151668001</v>
      </c>
      <c r="AF61" s="6">
        <v>52.500000000999997</v>
      </c>
      <c r="AG61" s="9">
        <v>1.2121212121210001</v>
      </c>
      <c r="AH61" s="9">
        <v>9.3939393939390001</v>
      </c>
      <c r="AI61" s="9">
        <v>61.515151515150997</v>
      </c>
      <c r="AJ61" s="9">
        <v>27.272727272727</v>
      </c>
      <c r="AK61" s="6">
        <f>AI61+AJ61</f>
        <v>88.787878787878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28</v>
      </c>
      <c r="F62" s="4" t="s">
        <v>29</v>
      </c>
      <c r="G62" s="4" t="s">
        <v>15</v>
      </c>
      <c r="H62" s="6">
        <v>779</v>
      </c>
      <c r="I62" s="8">
        <v>649.23491655969201</v>
      </c>
      <c r="J62" s="8">
        <v>68.381979562463002</v>
      </c>
      <c r="K62" s="6">
        <v>53.000000000999997</v>
      </c>
      <c r="L62" s="9">
        <v>0.25445292620799997</v>
      </c>
      <c r="M62" s="9">
        <v>10.305343511449999</v>
      </c>
      <c r="N62" s="9">
        <v>61.195928753179999</v>
      </c>
      <c r="O62" s="9">
        <v>27.353689567429999</v>
      </c>
      <c r="P62" s="6">
        <f t="shared" ref="P62:P65" si="24">N62+O62</f>
        <v>88.549618320609994</v>
      </c>
      <c r="S62" s="6">
        <v>332</v>
      </c>
      <c r="T62" s="9">
        <v>666.59337349397595</v>
      </c>
      <c r="U62" s="9">
        <v>65.512253078249998</v>
      </c>
      <c r="V62" s="9">
        <v>56.000000000999997</v>
      </c>
      <c r="W62" s="9">
        <v>0</v>
      </c>
      <c r="X62" s="9">
        <v>4.1791044776110002</v>
      </c>
      <c r="Y62" s="9">
        <v>58.805970149253</v>
      </c>
      <c r="Z62" s="9">
        <v>36.119402985073997</v>
      </c>
      <c r="AA62" s="6">
        <f t="shared" ref="AA62:AA65" si="25">Y62+Z62</f>
        <v>94.925373134327003</v>
      </c>
      <c r="AC62" s="6">
        <v>338</v>
      </c>
      <c r="AD62" s="8">
        <v>645.02366863905297</v>
      </c>
      <c r="AE62" s="8">
        <v>66.941353726426996</v>
      </c>
      <c r="AF62" s="6">
        <v>49.000000000999997</v>
      </c>
      <c r="AG62" s="9">
        <v>0.292397660818</v>
      </c>
      <c r="AH62" s="9">
        <v>8.1871345029229996</v>
      </c>
      <c r="AI62" s="9">
        <v>63.742690058478999</v>
      </c>
      <c r="AJ62" s="9">
        <v>26.608187134502</v>
      </c>
      <c r="AK62" s="6">
        <f t="shared" ref="AK62:AK65" si="26">AI62+AJ62</f>
        <v>90.350877192981002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28</v>
      </c>
      <c r="F63" s="4" t="s">
        <v>29</v>
      </c>
      <c r="G63" s="4" t="s">
        <v>15</v>
      </c>
      <c r="H63" s="6">
        <v>760</v>
      </c>
      <c r="I63" s="8">
        <v>644.58552631578902</v>
      </c>
      <c r="J63" s="8">
        <v>61.037887980794999</v>
      </c>
      <c r="K63" s="6">
        <v>54.000000000999997</v>
      </c>
      <c r="L63" s="9">
        <v>0.52219321148800002</v>
      </c>
      <c r="M63" s="9">
        <v>6.7885117493470002</v>
      </c>
      <c r="N63" s="9">
        <v>68.276762402087996</v>
      </c>
      <c r="O63" s="9">
        <v>23.629242819843</v>
      </c>
      <c r="P63" s="6">
        <f t="shared" si="24"/>
        <v>91.906005221930997</v>
      </c>
      <c r="S63" s="6">
        <v>359</v>
      </c>
      <c r="T63" s="9">
        <v>661.15320334261799</v>
      </c>
      <c r="U63" s="9">
        <v>61.909164261828998</v>
      </c>
      <c r="V63" s="9">
        <v>60.000000000999997</v>
      </c>
      <c r="W63" s="9">
        <v>0.27624309392200003</v>
      </c>
      <c r="X63" s="9">
        <v>4.6961325966849996</v>
      </c>
      <c r="Y63" s="9">
        <v>62.154696132596001</v>
      </c>
      <c r="Z63" s="9">
        <v>32.044198895027002</v>
      </c>
      <c r="AA63" s="6">
        <f t="shared" si="25"/>
        <v>94.198895027622996</v>
      </c>
      <c r="AC63" s="6">
        <v>412</v>
      </c>
      <c r="AD63" s="8">
        <v>639.44417475728198</v>
      </c>
      <c r="AE63" s="8">
        <v>64.166558587189002</v>
      </c>
      <c r="AF63" s="6">
        <v>49.000000000999997</v>
      </c>
      <c r="AG63" s="9">
        <v>0.95465393794700004</v>
      </c>
      <c r="AH63" s="9">
        <v>8.830548926014</v>
      </c>
      <c r="AI63" s="9">
        <v>66.587112171837006</v>
      </c>
      <c r="AJ63" s="9">
        <v>21.957040572792</v>
      </c>
      <c r="AK63" s="6">
        <f t="shared" si="26"/>
        <v>88.544152744629002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28</v>
      </c>
      <c r="F64" s="4" t="s">
        <v>29</v>
      </c>
      <c r="G64" s="4" t="s">
        <v>15</v>
      </c>
      <c r="H64" s="6">
        <v>812</v>
      </c>
      <c r="I64" s="8">
        <v>638.31650246305401</v>
      </c>
      <c r="J64" s="8">
        <v>60.527048695249</v>
      </c>
      <c r="K64" s="6">
        <v>51.000000000999997</v>
      </c>
      <c r="L64" s="9">
        <v>0.61050061050000004</v>
      </c>
      <c r="M64" s="9">
        <v>8.3028083028079998</v>
      </c>
      <c r="N64" s="9">
        <v>70.329670329669995</v>
      </c>
      <c r="O64" s="9">
        <v>19.902319902319</v>
      </c>
      <c r="P64" s="6">
        <f t="shared" si="24"/>
        <v>90.231990231988988</v>
      </c>
      <c r="S64" s="6">
        <v>399</v>
      </c>
      <c r="T64" s="9">
        <v>662.182957393484</v>
      </c>
      <c r="U64" s="9">
        <v>70.491519931027995</v>
      </c>
      <c r="V64" s="9">
        <v>54.000000000999997</v>
      </c>
      <c r="W64" s="9">
        <v>0.24875621890499999</v>
      </c>
      <c r="X64" s="9">
        <v>5.4726368159199996</v>
      </c>
      <c r="Y64" s="9">
        <v>59.701492537313001</v>
      </c>
      <c r="Z64" s="9">
        <v>33.830845771143998</v>
      </c>
      <c r="AA64" s="6">
        <f t="shared" si="25"/>
        <v>93.532338308457</v>
      </c>
      <c r="AC64" s="6">
        <v>395</v>
      </c>
      <c r="AD64" s="8">
        <v>633.54936708860805</v>
      </c>
      <c r="AE64" s="8">
        <v>61.276807814982</v>
      </c>
      <c r="AF64" s="6">
        <v>44.000000000999997</v>
      </c>
      <c r="AG64" s="9">
        <v>0.23809523809499999</v>
      </c>
      <c r="AH64" s="9">
        <v>12.857142857142</v>
      </c>
      <c r="AI64" s="9">
        <v>64.047619047618994</v>
      </c>
      <c r="AJ64" s="9">
        <v>16.904761904760999</v>
      </c>
      <c r="AK64" s="6">
        <f t="shared" si="26"/>
        <v>80.952380952379997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28</v>
      </c>
      <c r="F65" s="4" t="s">
        <v>29</v>
      </c>
      <c r="G65" s="4" t="s">
        <v>15</v>
      </c>
      <c r="H65" s="6">
        <v>791</v>
      </c>
      <c r="I65" s="8">
        <v>641.183312262958</v>
      </c>
      <c r="J65" s="8">
        <v>61.691786168504997</v>
      </c>
      <c r="K65" s="6">
        <v>46.000000000999997</v>
      </c>
      <c r="L65" s="9">
        <v>0.74812967581000001</v>
      </c>
      <c r="M65" s="9">
        <v>8.4788029925180002</v>
      </c>
      <c r="N65" s="9">
        <v>67.955112219450996</v>
      </c>
      <c r="O65" s="9">
        <v>21.4463840399</v>
      </c>
      <c r="P65" s="6">
        <f t="shared" si="24"/>
        <v>89.401496259350992</v>
      </c>
      <c r="S65" s="6">
        <v>399</v>
      </c>
      <c r="T65" s="9">
        <v>658.95739348370898</v>
      </c>
      <c r="U65" s="9">
        <v>63.139079865439001</v>
      </c>
      <c r="V65" s="9">
        <v>52.500000000999997</v>
      </c>
      <c r="W65" s="9">
        <v>0.24937655860300001</v>
      </c>
      <c r="X65" s="9">
        <v>5.486284289276</v>
      </c>
      <c r="Y65" s="9">
        <v>62.593516209476</v>
      </c>
      <c r="Z65" s="9">
        <v>31.172069825436001</v>
      </c>
      <c r="AA65" s="6">
        <f t="shared" si="25"/>
        <v>93.765586034912005</v>
      </c>
      <c r="AC65" s="6">
        <v>400</v>
      </c>
      <c r="AD65" s="8">
        <v>641.23749999999995</v>
      </c>
      <c r="AE65" s="8">
        <v>60.727098935424003</v>
      </c>
      <c r="AF65" s="6">
        <v>49.500000000999997</v>
      </c>
      <c r="AG65" s="9">
        <v>0.48076923076900002</v>
      </c>
      <c r="AH65" s="9">
        <v>9.6153846153840004</v>
      </c>
      <c r="AI65" s="9">
        <v>62.5</v>
      </c>
      <c r="AJ65" s="9">
        <v>23.557692307692001</v>
      </c>
      <c r="AK65" s="6">
        <f t="shared" si="26"/>
        <v>86.057692307692008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-0.14910308779026765</v>
      </c>
      <c r="J66" s="8"/>
      <c r="K66" s="6"/>
      <c r="L66" s="9"/>
      <c r="M66" s="38" t="s">
        <v>34</v>
      </c>
      <c r="N66" s="9"/>
      <c r="O66" s="41">
        <f>O65-O61</f>
        <v>-5.5944322866299991</v>
      </c>
      <c r="P66" s="6"/>
      <c r="S66" s="43" t="s">
        <v>23</v>
      </c>
      <c r="T66" s="30">
        <f>(T65-T61)/U65</f>
        <v>-0.27939185522209464</v>
      </c>
      <c r="X66" s="38" t="s">
        <v>34</v>
      </c>
      <c r="Z66" s="57">
        <f>Z65-Z61</f>
        <v>-14.929625089818</v>
      </c>
      <c r="AC66" s="43" t="s">
        <v>23</v>
      </c>
      <c r="AD66" s="30">
        <f>(AD65-AD61)/AE65</f>
        <v>-0.12777576000729532</v>
      </c>
      <c r="AH66" s="38" t="s">
        <v>34</v>
      </c>
      <c r="AI66" s="9"/>
      <c r="AJ66" s="41">
        <f>AJ65-AJ61</f>
        <v>-3.7150349650349987</v>
      </c>
      <c r="AK66" s="6"/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xSplit="5952" ySplit="1308" topLeftCell="H3" activePane="bottomLeft"/>
      <selection activeCell="AK66" sqref="AK66"/>
      <selection pane="bottomLeft" activeCell="E26" sqref="E26"/>
      <selection pane="topRight" activeCell="H1" sqref="H1"/>
      <selection pane="bottomRight" activeCell="H3" sqref="H3"/>
    </sheetView>
  </sheetViews>
  <sheetFormatPr defaultRowHeight="13.2"/>
  <cols>
    <col min="5" max="5" width="17.77734375" bestFit="1" customWidth="1"/>
    <col min="7" max="7" width="12.6640625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17</v>
      </c>
      <c r="E3" s="4" t="s">
        <v>28</v>
      </c>
      <c r="F3" s="4" t="s">
        <v>30</v>
      </c>
      <c r="G3" s="4" t="s">
        <v>16</v>
      </c>
      <c r="H3" s="6">
        <v>806</v>
      </c>
      <c r="I3" s="8">
        <v>446.81017369726999</v>
      </c>
      <c r="J3" s="8">
        <v>81.558742740954997</v>
      </c>
      <c r="K3" s="6">
        <v>40.000000000999997</v>
      </c>
      <c r="L3" s="9">
        <v>25.184275184274998</v>
      </c>
      <c r="M3" s="9">
        <v>34.889434889434</v>
      </c>
      <c r="N3" s="9">
        <v>30.71253071253</v>
      </c>
      <c r="O3" s="9">
        <v>8.2309582309580005</v>
      </c>
      <c r="P3" s="6">
        <f>N3+O3</f>
        <v>38.943488943487999</v>
      </c>
      <c r="S3" s="6">
        <v>462</v>
      </c>
      <c r="T3" s="9">
        <v>458.87878787878799</v>
      </c>
      <c r="U3" s="9">
        <v>87.358875497830994</v>
      </c>
      <c r="V3" s="9">
        <v>51.000000000999997</v>
      </c>
      <c r="W3" s="9">
        <v>14.957264957265</v>
      </c>
      <c r="X3" s="9">
        <v>32.051282051282001</v>
      </c>
      <c r="Y3" s="9">
        <v>36.538461538461</v>
      </c>
      <c r="Z3" s="9">
        <v>15.17094017094</v>
      </c>
      <c r="AA3" s="6">
        <f>Y3+Z3</f>
        <v>51.709401709401</v>
      </c>
      <c r="AC3" s="6">
        <v>228</v>
      </c>
      <c r="AD3" s="8">
        <v>464.938596491228</v>
      </c>
      <c r="AE3" s="8">
        <v>62.628445647235999</v>
      </c>
      <c r="AF3" s="6">
        <v>47.000000000999997</v>
      </c>
      <c r="AG3" s="9">
        <v>12.5</v>
      </c>
      <c r="AH3" s="9">
        <v>33.189655172412998</v>
      </c>
      <c r="AI3" s="9">
        <v>40.517241379310001</v>
      </c>
      <c r="AJ3" s="9">
        <v>12.068965517241001</v>
      </c>
      <c r="AK3" s="6">
        <f>AI3+AJ3</f>
        <v>52.586206896551005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17</v>
      </c>
      <c r="E4" s="4" t="s">
        <v>28</v>
      </c>
      <c r="F4" s="4" t="s">
        <v>30</v>
      </c>
      <c r="G4" s="4" t="s">
        <v>16</v>
      </c>
      <c r="H4" s="6">
        <v>755</v>
      </c>
      <c r="I4" s="8">
        <v>449.72450331125799</v>
      </c>
      <c r="J4" s="8">
        <v>81.406100377257999</v>
      </c>
      <c r="K4" s="6">
        <v>43.000000000999997</v>
      </c>
      <c r="L4" s="9">
        <v>23.451910408431999</v>
      </c>
      <c r="M4" s="9">
        <v>34.914361001316998</v>
      </c>
      <c r="N4" s="9">
        <v>32.147562582345003</v>
      </c>
      <c r="O4" s="9">
        <v>8.9591567852429996</v>
      </c>
      <c r="P4" s="6">
        <f t="shared" ref="P4:P7" si="0">N4+O4</f>
        <v>41.106719367587999</v>
      </c>
      <c r="S4" s="6">
        <v>437</v>
      </c>
      <c r="T4" s="9">
        <v>451.53546910755102</v>
      </c>
      <c r="U4" s="9">
        <v>85.451696482383994</v>
      </c>
      <c r="V4" s="9">
        <v>42.000000000999997</v>
      </c>
      <c r="W4" s="9">
        <v>17.002237136464998</v>
      </c>
      <c r="X4" s="9">
        <v>31.543624161073001</v>
      </c>
      <c r="Y4" s="9">
        <v>34.004474272929997</v>
      </c>
      <c r="Z4" s="9">
        <v>15.212527964205</v>
      </c>
      <c r="AA4" s="6">
        <f t="shared" ref="AA4:AA7" si="1">Y4+Z4</f>
        <v>49.217002237134999</v>
      </c>
      <c r="AC4" s="6">
        <v>215</v>
      </c>
      <c r="AD4" s="8">
        <v>475.16279069767398</v>
      </c>
      <c r="AE4" s="8">
        <v>76.631638079793007</v>
      </c>
      <c r="AF4" s="6">
        <v>51.000000000999997</v>
      </c>
      <c r="AG4" s="9">
        <v>9.1743119266050002</v>
      </c>
      <c r="AH4" s="9">
        <v>29.357798165137002</v>
      </c>
      <c r="AI4" s="9">
        <v>41.743119266054997</v>
      </c>
      <c r="AJ4" s="9">
        <v>18.348623853210999</v>
      </c>
      <c r="AK4" s="6">
        <f t="shared" ref="AK4:AK7" si="2">AI4+AJ4</f>
        <v>60.091743119265999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17</v>
      </c>
      <c r="E5" s="4" t="s">
        <v>28</v>
      </c>
      <c r="F5" s="4" t="s">
        <v>30</v>
      </c>
      <c r="G5" s="4" t="s">
        <v>16</v>
      </c>
      <c r="H5" s="6">
        <v>708</v>
      </c>
      <c r="I5" s="8">
        <v>451.11723163841799</v>
      </c>
      <c r="J5" s="8">
        <v>83.885465036417997</v>
      </c>
      <c r="K5" s="6">
        <v>45.000000000999997</v>
      </c>
      <c r="L5" s="9">
        <v>23.636363636363001</v>
      </c>
      <c r="M5" s="9">
        <v>33.006993006993</v>
      </c>
      <c r="N5" s="9">
        <v>33.846153846153001</v>
      </c>
      <c r="O5" s="9">
        <v>8.5314685314680005</v>
      </c>
      <c r="P5" s="6">
        <f t="shared" si="0"/>
        <v>42.377622377621002</v>
      </c>
      <c r="S5" s="6">
        <v>471</v>
      </c>
      <c r="T5" s="9">
        <v>452.72823779193197</v>
      </c>
      <c r="U5" s="9">
        <v>83.955195934109994</v>
      </c>
      <c r="V5" s="9">
        <v>46.500000000999997</v>
      </c>
      <c r="W5" s="9">
        <v>17.634854771783999</v>
      </c>
      <c r="X5" s="9">
        <v>30.082987551866999</v>
      </c>
      <c r="Y5" s="9">
        <v>36.721991701244001</v>
      </c>
      <c r="Z5" s="9">
        <v>13.278008298754999</v>
      </c>
      <c r="AA5" s="6">
        <f t="shared" si="1"/>
        <v>49.999999999998998</v>
      </c>
      <c r="AC5" s="6">
        <v>225</v>
      </c>
      <c r="AD5" s="8">
        <v>471.90666666666698</v>
      </c>
      <c r="AE5" s="8">
        <v>71.122286541259996</v>
      </c>
      <c r="AF5" s="6">
        <v>42.000000000999997</v>
      </c>
      <c r="AG5" s="9">
        <v>8.8495575221229998</v>
      </c>
      <c r="AH5" s="9">
        <v>31.858407079646</v>
      </c>
      <c r="AI5" s="9">
        <v>42.9203539823</v>
      </c>
      <c r="AJ5" s="9">
        <v>15.929203539823</v>
      </c>
      <c r="AK5" s="6">
        <f t="shared" si="2"/>
        <v>58.849557522123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17</v>
      </c>
      <c r="E6" s="4" t="s">
        <v>28</v>
      </c>
      <c r="F6" s="4" t="s">
        <v>30</v>
      </c>
      <c r="G6" s="4" t="s">
        <v>16</v>
      </c>
      <c r="H6" s="6">
        <v>658</v>
      </c>
      <c r="I6" s="8">
        <v>453.39969604863199</v>
      </c>
      <c r="J6" s="8">
        <v>85.762333803662003</v>
      </c>
      <c r="K6" s="6">
        <v>49.000000000999997</v>
      </c>
      <c r="L6" s="9">
        <v>19.819819819818999</v>
      </c>
      <c r="M6" s="9">
        <v>36.936936936936</v>
      </c>
      <c r="N6" s="9">
        <v>33.033033033033</v>
      </c>
      <c r="O6" s="9">
        <v>9.0090090090090005</v>
      </c>
      <c r="P6" s="6">
        <f t="shared" si="0"/>
        <v>42.042042042041999</v>
      </c>
      <c r="S6" s="6">
        <v>456</v>
      </c>
      <c r="T6" s="9">
        <v>463.18421052631601</v>
      </c>
      <c r="U6" s="9">
        <v>83.930354779669997</v>
      </c>
      <c r="V6" s="9">
        <v>47.000000000999997</v>
      </c>
      <c r="W6" s="9">
        <v>15.665236051501999</v>
      </c>
      <c r="X6" s="9">
        <v>27.253218884119999</v>
      </c>
      <c r="Y6" s="9">
        <v>37.553648068668998</v>
      </c>
      <c r="Z6" s="9">
        <v>17.381974248927001</v>
      </c>
      <c r="AA6" s="6">
        <f t="shared" si="1"/>
        <v>54.935622317596</v>
      </c>
      <c r="AC6" s="6">
        <v>232</v>
      </c>
      <c r="AD6" s="8">
        <v>476.72844827586198</v>
      </c>
      <c r="AE6" s="8">
        <v>80.114039180234002</v>
      </c>
      <c r="AF6" s="6">
        <v>50.000000000999997</v>
      </c>
      <c r="AG6" s="9">
        <v>9.8290598290590001</v>
      </c>
      <c r="AH6" s="9">
        <v>29.059829059828999</v>
      </c>
      <c r="AI6" s="9">
        <v>41.880341880341</v>
      </c>
      <c r="AJ6" s="9">
        <v>18.376068376068002</v>
      </c>
      <c r="AK6" s="6">
        <f t="shared" si="2"/>
        <v>60.256410256408998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17</v>
      </c>
      <c r="E7" s="4" t="s">
        <v>28</v>
      </c>
      <c r="F7" s="4" t="s">
        <v>30</v>
      </c>
      <c r="G7" s="4" t="s">
        <v>16</v>
      </c>
      <c r="H7" s="6">
        <v>686</v>
      </c>
      <c r="I7" s="8">
        <v>451.22011661807602</v>
      </c>
      <c r="J7" s="8">
        <v>81.622146722606999</v>
      </c>
      <c r="K7" s="6">
        <v>47.000000000999997</v>
      </c>
      <c r="L7" s="9">
        <v>21.387283236994001</v>
      </c>
      <c r="M7" s="9">
        <v>36.271676300578001</v>
      </c>
      <c r="N7" s="9">
        <v>32.514450867051998</v>
      </c>
      <c r="O7" s="9">
        <v>8.9595375722539998</v>
      </c>
      <c r="P7" s="6">
        <f t="shared" si="0"/>
        <v>41.473988439305998</v>
      </c>
      <c r="S7" s="6">
        <v>483</v>
      </c>
      <c r="T7" s="9">
        <v>462.76397515527998</v>
      </c>
      <c r="U7" s="9">
        <v>83.223105298556007</v>
      </c>
      <c r="V7" s="9">
        <v>43.000000000999997</v>
      </c>
      <c r="W7" s="9">
        <v>15.212981744421</v>
      </c>
      <c r="X7" s="9">
        <v>27.383367139958999</v>
      </c>
      <c r="Y7" s="9">
        <v>39.959432048681002</v>
      </c>
      <c r="Z7" s="9">
        <v>15.415821501013999</v>
      </c>
      <c r="AA7" s="6">
        <f t="shared" si="1"/>
        <v>55.375253549695003</v>
      </c>
      <c r="AC7" s="6">
        <v>228</v>
      </c>
      <c r="AD7" s="8">
        <v>464.89912280701799</v>
      </c>
      <c r="AE7" s="8">
        <v>80.806852978036005</v>
      </c>
      <c r="AF7" s="6">
        <v>48.000000000999997</v>
      </c>
      <c r="AG7" s="9">
        <v>9.6638655462180001</v>
      </c>
      <c r="AH7" s="9">
        <v>30.252100840335999</v>
      </c>
      <c r="AI7" s="9">
        <v>41.176470588234999</v>
      </c>
      <c r="AJ7" s="9">
        <v>14.705882352941</v>
      </c>
      <c r="AK7" s="6">
        <f t="shared" si="2"/>
        <v>55.882352941175995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5.4028754423639823E-2</v>
      </c>
      <c r="J8" s="8"/>
      <c r="K8" s="6"/>
      <c r="L8" s="9"/>
      <c r="M8" s="38" t="s">
        <v>34</v>
      </c>
      <c r="N8" s="9"/>
      <c r="O8" s="9"/>
      <c r="P8" s="41">
        <f>P7-P3</f>
        <v>2.5304994958179989</v>
      </c>
      <c r="S8" s="43" t="s">
        <v>23</v>
      </c>
      <c r="T8" s="30">
        <f>(T7-T3)/U7</f>
        <v>4.6683997942088343E-2</v>
      </c>
      <c r="X8" s="38" t="s">
        <v>34</v>
      </c>
      <c r="AA8" s="41">
        <f>AA7-AA3</f>
        <v>3.6658518402940032</v>
      </c>
      <c r="AC8" s="43" t="s">
        <v>23</v>
      </c>
      <c r="AD8" s="30">
        <f>(AD7-AD3)/AE7</f>
        <v>-4.8849426447454926E-4</v>
      </c>
      <c r="AH8" s="38" t="s">
        <v>34</v>
      </c>
      <c r="AI8" s="9"/>
      <c r="AJ8" s="9"/>
      <c r="AK8" s="41">
        <f>AK7-AK3</f>
        <v>3.2961460446249902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17</v>
      </c>
      <c r="E10" s="4" t="s">
        <v>28</v>
      </c>
      <c r="F10" s="4" t="s">
        <v>30</v>
      </c>
      <c r="G10" s="4" t="s">
        <v>16</v>
      </c>
      <c r="H10" s="6">
        <v>453</v>
      </c>
      <c r="I10" s="8">
        <v>515.02428256070596</v>
      </c>
      <c r="J10" s="8">
        <v>65.990826878147004</v>
      </c>
      <c r="K10" s="6">
        <v>50.000000000999997</v>
      </c>
      <c r="L10" s="9">
        <v>38.528138528138001</v>
      </c>
      <c r="M10" s="9">
        <v>35.064935064935</v>
      </c>
      <c r="N10" s="9">
        <v>19.480519480519</v>
      </c>
      <c r="O10" s="9">
        <v>4.978354978354</v>
      </c>
      <c r="P10" s="6">
        <f>N10+O10</f>
        <v>24.458874458872998</v>
      </c>
      <c r="S10" s="6">
        <v>462</v>
      </c>
      <c r="T10" s="9">
        <v>508.63419913419898</v>
      </c>
      <c r="U10" s="9">
        <v>77.425090515484996</v>
      </c>
      <c r="V10" s="9">
        <v>40.000000000999997</v>
      </c>
      <c r="W10" s="9">
        <v>35.668789808916998</v>
      </c>
      <c r="X10" s="9">
        <v>32.059447983014003</v>
      </c>
      <c r="Y10" s="9">
        <v>23.142250530784999</v>
      </c>
      <c r="Z10" s="9">
        <v>7.2186836518039996</v>
      </c>
      <c r="AA10" s="6">
        <f>Y10+Z10</f>
        <v>30.360934182588998</v>
      </c>
      <c r="AC10" s="6">
        <v>219</v>
      </c>
      <c r="AD10" s="8">
        <v>526.65296803652996</v>
      </c>
      <c r="AE10" s="8">
        <v>67.604680147512994</v>
      </c>
      <c r="AF10" s="6">
        <v>47.500000000999997</v>
      </c>
      <c r="AG10" s="9">
        <v>24.888888888888001</v>
      </c>
      <c r="AH10" s="9">
        <v>36.888888888887998</v>
      </c>
      <c r="AI10" s="9">
        <v>28</v>
      </c>
      <c r="AJ10" s="9">
        <v>7.5555555555550002</v>
      </c>
      <c r="AK10" s="6">
        <f>AI10+AJ10</f>
        <v>35.555555555555003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17</v>
      </c>
      <c r="E11" s="4" t="s">
        <v>28</v>
      </c>
      <c r="F11" s="4" t="s">
        <v>30</v>
      </c>
      <c r="G11" s="4" t="s">
        <v>16</v>
      </c>
      <c r="H11" s="6">
        <v>423</v>
      </c>
      <c r="I11" s="8">
        <v>502.86524822694997</v>
      </c>
      <c r="J11" s="8">
        <v>77.572765398897999</v>
      </c>
      <c r="K11" s="6">
        <v>48.000000000999997</v>
      </c>
      <c r="L11" s="9">
        <v>42.154566744729998</v>
      </c>
      <c r="M11" s="9">
        <v>35.128805620607999</v>
      </c>
      <c r="N11" s="9">
        <v>17.564402810303999</v>
      </c>
      <c r="O11" s="9">
        <v>4.2154566744729998</v>
      </c>
      <c r="P11" s="6">
        <f t="shared" ref="P11:P14" si="3">N11+O11</f>
        <v>21.779859484776999</v>
      </c>
      <c r="S11" s="6">
        <v>439</v>
      </c>
      <c r="T11" s="9">
        <v>502.33029612756297</v>
      </c>
      <c r="U11" s="9">
        <v>75.572021154782007</v>
      </c>
      <c r="V11" s="9">
        <v>44.000000000999997</v>
      </c>
      <c r="W11" s="9">
        <v>35.32008830022</v>
      </c>
      <c r="X11" s="9">
        <v>36.203090507726003</v>
      </c>
      <c r="Y11" s="9">
        <v>19.426048565121</v>
      </c>
      <c r="Z11" s="9">
        <v>5.9602649006619997</v>
      </c>
      <c r="AA11" s="6">
        <f t="shared" ref="AA11:AA14" si="4">Y11+Z11</f>
        <v>25.386313465783001</v>
      </c>
      <c r="AC11" s="6">
        <v>216</v>
      </c>
      <c r="AD11" s="8">
        <v>513.99074074074099</v>
      </c>
      <c r="AE11" s="8">
        <v>73.590633298105004</v>
      </c>
      <c r="AF11" s="6">
        <v>46.000000000999997</v>
      </c>
      <c r="AG11" s="9">
        <v>29.223744292237001</v>
      </c>
      <c r="AH11" s="9">
        <v>37.899543378994998</v>
      </c>
      <c r="AI11" s="9">
        <v>26.027397260274</v>
      </c>
      <c r="AJ11" s="9">
        <v>5.4794520547939998</v>
      </c>
      <c r="AK11" s="6">
        <f t="shared" ref="AK11:AK14" si="5">AI11+AJ11</f>
        <v>31.506849315067999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17</v>
      </c>
      <c r="E12" s="4" t="s">
        <v>28</v>
      </c>
      <c r="F12" s="4" t="s">
        <v>30</v>
      </c>
      <c r="G12" s="4" t="s">
        <v>16</v>
      </c>
      <c r="H12" s="6">
        <v>422</v>
      </c>
      <c r="I12" s="8">
        <v>512.46919431279605</v>
      </c>
      <c r="J12" s="8">
        <v>71.039701514528005</v>
      </c>
      <c r="K12" s="6">
        <v>56.000000000999997</v>
      </c>
      <c r="L12" s="9">
        <v>36.406619385341997</v>
      </c>
      <c r="M12" s="9">
        <v>38.297872340425002</v>
      </c>
      <c r="N12" s="9">
        <v>20.567375886524001</v>
      </c>
      <c r="O12" s="9">
        <v>4.4917257683210003</v>
      </c>
      <c r="P12" s="6">
        <f t="shared" si="3"/>
        <v>25.059101654845001</v>
      </c>
      <c r="S12" s="6">
        <v>475</v>
      </c>
      <c r="T12" s="9">
        <v>504.938947368421</v>
      </c>
      <c r="U12" s="9">
        <v>79.154861160278998</v>
      </c>
      <c r="V12" s="9">
        <v>47.000000000999997</v>
      </c>
      <c r="W12" s="9">
        <v>36.122448979590999</v>
      </c>
      <c r="X12" s="9">
        <v>34.693877551020002</v>
      </c>
      <c r="Y12" s="9">
        <v>20.816326530611999</v>
      </c>
      <c r="Z12" s="9">
        <v>5.306122448979</v>
      </c>
      <c r="AA12" s="6">
        <f t="shared" si="4"/>
        <v>26.122448979590999</v>
      </c>
      <c r="AC12" s="6">
        <v>211</v>
      </c>
      <c r="AD12" s="8">
        <v>520.924170616114</v>
      </c>
      <c r="AE12" s="8">
        <v>66.406353207601001</v>
      </c>
      <c r="AF12" s="6">
        <v>57.000000000999997</v>
      </c>
      <c r="AG12" s="9">
        <v>28.571428571428001</v>
      </c>
      <c r="AH12" s="9">
        <v>38.248847926266997</v>
      </c>
      <c r="AI12" s="9">
        <v>23.041474654377001</v>
      </c>
      <c r="AJ12" s="9">
        <v>7.3732718893999998</v>
      </c>
      <c r="AK12" s="6">
        <f t="shared" si="5"/>
        <v>30.414746543776999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17</v>
      </c>
      <c r="E13" s="4" t="s">
        <v>28</v>
      </c>
      <c r="F13" s="4" t="s">
        <v>30</v>
      </c>
      <c r="G13" s="4" t="s">
        <v>16</v>
      </c>
      <c r="H13" s="6">
        <v>394</v>
      </c>
      <c r="I13" s="8">
        <v>513.93401015228403</v>
      </c>
      <c r="J13" s="8">
        <v>70.373816194382002</v>
      </c>
      <c r="K13" s="6">
        <v>56.500000000999997</v>
      </c>
      <c r="L13" s="9">
        <v>36.363636363635997</v>
      </c>
      <c r="M13" s="9">
        <v>40.151515151515</v>
      </c>
      <c r="N13" s="9">
        <v>17.929292929292</v>
      </c>
      <c r="O13" s="9">
        <v>5.0505050505050004</v>
      </c>
      <c r="P13" s="6">
        <f t="shared" si="3"/>
        <v>22.979797979796999</v>
      </c>
      <c r="S13" s="6">
        <v>393</v>
      </c>
      <c r="T13" s="9">
        <v>504.13486005089101</v>
      </c>
      <c r="U13" s="9">
        <v>77.399240827390003</v>
      </c>
      <c r="V13" s="9">
        <v>45.000000000999997</v>
      </c>
      <c r="W13" s="9">
        <v>37.019230769229999</v>
      </c>
      <c r="X13" s="9">
        <v>30.048076923076</v>
      </c>
      <c r="Y13" s="9">
        <v>22.836538461538002</v>
      </c>
      <c r="Z13" s="9">
        <v>4.5673076923069997</v>
      </c>
      <c r="AA13" s="6">
        <f t="shared" si="4"/>
        <v>27.403846153845002</v>
      </c>
      <c r="AC13" s="6">
        <v>227</v>
      </c>
      <c r="AD13" s="8">
        <v>517.81497797356803</v>
      </c>
      <c r="AE13" s="8">
        <v>72.970300331160999</v>
      </c>
      <c r="AF13" s="6">
        <v>56.000000000999997</v>
      </c>
      <c r="AG13" s="9">
        <v>29.613733905579</v>
      </c>
      <c r="AH13" s="9">
        <v>33.047210300429001</v>
      </c>
      <c r="AI13" s="9">
        <v>27.038626609442002</v>
      </c>
      <c r="AJ13" s="9">
        <v>7.7253218884120001</v>
      </c>
      <c r="AK13" s="6">
        <f t="shared" si="5"/>
        <v>34.763948497854003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17</v>
      </c>
      <c r="E14" s="4" t="s">
        <v>28</v>
      </c>
      <c r="F14" s="4" t="s">
        <v>30</v>
      </c>
      <c r="G14" s="4" t="s">
        <v>16</v>
      </c>
      <c r="H14" s="6">
        <v>377</v>
      </c>
      <c r="I14" s="8">
        <v>513.09814323607395</v>
      </c>
      <c r="J14" s="8">
        <v>67.122018312085004</v>
      </c>
      <c r="K14" s="6">
        <v>53.000000000999997</v>
      </c>
      <c r="L14" s="9">
        <v>36.883116883116003</v>
      </c>
      <c r="M14" s="9">
        <v>40</v>
      </c>
      <c r="N14" s="9">
        <v>16.883116883115999</v>
      </c>
      <c r="O14" s="9">
        <v>4.155844155844</v>
      </c>
      <c r="P14" s="6">
        <f t="shared" si="3"/>
        <v>21.03896103896</v>
      </c>
      <c r="S14" s="6">
        <v>414</v>
      </c>
      <c r="T14" s="9">
        <v>504.08454106280197</v>
      </c>
      <c r="U14" s="9">
        <v>70.650660562547998</v>
      </c>
      <c r="V14" s="9">
        <v>47.000000000999997</v>
      </c>
      <c r="W14" s="9">
        <v>36.854460093896002</v>
      </c>
      <c r="X14" s="9">
        <v>36.384976525821003</v>
      </c>
      <c r="Y14" s="9">
        <v>20.187793427230002</v>
      </c>
      <c r="Z14" s="9">
        <v>3.7558685446000002</v>
      </c>
      <c r="AA14" s="6">
        <f t="shared" si="4"/>
        <v>23.943661971830004</v>
      </c>
      <c r="AC14" s="6">
        <v>214</v>
      </c>
      <c r="AD14" s="8">
        <v>516.91588785046702</v>
      </c>
      <c r="AE14" s="8">
        <v>77.223913382022999</v>
      </c>
      <c r="AF14" s="6">
        <v>45.500000000999997</v>
      </c>
      <c r="AG14" s="9">
        <v>26.940639269405999</v>
      </c>
      <c r="AH14" s="9">
        <v>37.899543378994998</v>
      </c>
      <c r="AI14" s="9">
        <v>25.114155251141</v>
      </c>
      <c r="AJ14" s="9">
        <v>7.7625570776249999</v>
      </c>
      <c r="AK14" s="6">
        <f t="shared" si="5"/>
        <v>32.876712328765997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-2.8696087708155397E-2</v>
      </c>
      <c r="J15" s="8"/>
      <c r="K15" s="6"/>
      <c r="L15" s="9"/>
      <c r="M15" s="38" t="s">
        <v>34</v>
      </c>
      <c r="N15" s="9"/>
      <c r="O15" s="9"/>
      <c r="P15" s="41">
        <f>P14-P10</f>
        <v>-3.4199134199129979</v>
      </c>
      <c r="S15" s="43" t="s">
        <v>23</v>
      </c>
      <c r="T15" s="30">
        <f>(T14-T10)/U14</f>
        <v>-6.4396539751657808E-2</v>
      </c>
      <c r="X15" s="38" t="s">
        <v>34</v>
      </c>
      <c r="AA15" s="41">
        <f>AA14-AA10</f>
        <v>-6.4172722107589948</v>
      </c>
      <c r="AC15" s="43" t="s">
        <v>23</v>
      </c>
      <c r="AD15" s="30">
        <f>(AD14-AD10)/AE14</f>
        <v>-0.1260889245264491</v>
      </c>
      <c r="AH15" s="38" t="s">
        <v>34</v>
      </c>
      <c r="AI15" s="9"/>
      <c r="AJ15" s="9"/>
      <c r="AK15" s="41">
        <f>AK14-AK10</f>
        <v>-2.6788432267890059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17</v>
      </c>
      <c r="E17" s="4" t="s">
        <v>28</v>
      </c>
      <c r="F17" s="4" t="s">
        <v>30</v>
      </c>
      <c r="G17" s="4" t="s">
        <v>16</v>
      </c>
      <c r="H17" s="6">
        <v>427</v>
      </c>
      <c r="I17" s="8">
        <v>515.00468384074895</v>
      </c>
      <c r="J17" s="8">
        <v>75.445126510334006</v>
      </c>
      <c r="K17" s="6">
        <v>47.000000000999997</v>
      </c>
      <c r="L17" s="9">
        <v>66.970387243735004</v>
      </c>
      <c r="M17" s="9">
        <v>22.095671981776</v>
      </c>
      <c r="N17" s="9">
        <v>7.2892938496579998</v>
      </c>
      <c r="O17" s="9">
        <v>0.91116173120699995</v>
      </c>
      <c r="P17" s="6">
        <f>N17+O17</f>
        <v>8.2004555808650004</v>
      </c>
      <c r="S17" s="6">
        <v>308</v>
      </c>
      <c r="T17" s="9">
        <v>528.48051948051898</v>
      </c>
      <c r="U17" s="9">
        <v>77.353726269698001</v>
      </c>
      <c r="V17" s="9">
        <v>51.000000000999997</v>
      </c>
      <c r="W17" s="9">
        <v>57.585139318884998</v>
      </c>
      <c r="X17" s="9">
        <v>26.625386996903998</v>
      </c>
      <c r="Y17" s="9">
        <v>8.3591331269339992</v>
      </c>
      <c r="Z17" s="9">
        <v>2.7863777089780002</v>
      </c>
      <c r="AA17" s="6">
        <f>Y17+Z17</f>
        <v>11.145510835911999</v>
      </c>
      <c r="AC17" s="6">
        <v>144</v>
      </c>
      <c r="AD17" s="8">
        <v>559.63888888888903</v>
      </c>
      <c r="AE17" s="8">
        <v>71.143272277603003</v>
      </c>
      <c r="AF17" s="6">
        <v>55.000000000999997</v>
      </c>
      <c r="AG17" s="9">
        <v>36.305732484076003</v>
      </c>
      <c r="AH17" s="9">
        <v>35.031847133757999</v>
      </c>
      <c r="AI17" s="9">
        <v>17.197452229299</v>
      </c>
      <c r="AJ17" s="9">
        <v>3.184713375796</v>
      </c>
      <c r="AK17" s="6">
        <f>AI17+AJ17</f>
        <v>20.382165605095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17</v>
      </c>
      <c r="E18" s="4" t="s">
        <v>28</v>
      </c>
      <c r="F18" s="4" t="s">
        <v>30</v>
      </c>
      <c r="G18" s="4" t="s">
        <v>16</v>
      </c>
      <c r="H18" s="6">
        <v>392</v>
      </c>
      <c r="I18" s="8">
        <v>518.09693877551001</v>
      </c>
      <c r="J18" s="8">
        <v>76.268309467091996</v>
      </c>
      <c r="K18" s="6">
        <v>46.000000000999997</v>
      </c>
      <c r="L18" s="9">
        <v>63.703703703702999</v>
      </c>
      <c r="M18" s="9">
        <v>23.703703703702999</v>
      </c>
      <c r="N18" s="9">
        <v>7.9012345679009997</v>
      </c>
      <c r="O18" s="9">
        <v>1.481481481481</v>
      </c>
      <c r="P18" s="6">
        <f t="shared" ref="P18:P21" si="6">N18+O18</f>
        <v>9.3827160493819992</v>
      </c>
      <c r="S18" s="6">
        <v>292</v>
      </c>
      <c r="T18" s="9">
        <v>531.52739726027403</v>
      </c>
      <c r="U18" s="9">
        <v>79.755915891317002</v>
      </c>
      <c r="V18" s="9">
        <v>48.000000000999997</v>
      </c>
      <c r="W18" s="9">
        <v>55.844155844154997</v>
      </c>
      <c r="X18" s="9">
        <v>24.675324675323999</v>
      </c>
      <c r="Y18" s="9">
        <v>10.064935064935</v>
      </c>
      <c r="Z18" s="9">
        <v>4.2207792207789998</v>
      </c>
      <c r="AA18" s="6">
        <f t="shared" ref="AA18:AA21" si="7">Y18+Z18</f>
        <v>14.285714285714</v>
      </c>
      <c r="AC18" s="6">
        <v>134</v>
      </c>
      <c r="AD18" s="8">
        <v>561.08955223880605</v>
      </c>
      <c r="AE18" s="8">
        <v>80.791336419193996</v>
      </c>
      <c r="AF18" s="6">
        <v>53.000000000999997</v>
      </c>
      <c r="AG18" s="9">
        <v>36.734693877551003</v>
      </c>
      <c r="AH18" s="9">
        <v>30.612244897958998</v>
      </c>
      <c r="AI18" s="9">
        <v>18.367346938775</v>
      </c>
      <c r="AJ18" s="9">
        <v>5.4421768707479998</v>
      </c>
      <c r="AK18" s="6">
        <f t="shared" ref="AK18:AK21" si="8">AI18+AJ18</f>
        <v>23.809523809523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17</v>
      </c>
      <c r="E19" s="4" t="s">
        <v>28</v>
      </c>
      <c r="F19" s="4" t="s">
        <v>30</v>
      </c>
      <c r="G19" s="4" t="s">
        <v>16</v>
      </c>
      <c r="H19" s="6">
        <v>348</v>
      </c>
      <c r="I19" s="8">
        <v>536.64080459770105</v>
      </c>
      <c r="J19" s="8">
        <v>66.152737871390997</v>
      </c>
      <c r="K19" s="6">
        <v>57.500000000999997</v>
      </c>
      <c r="L19" s="9">
        <v>59.943181818181003</v>
      </c>
      <c r="M19" s="9">
        <v>27.272727272727</v>
      </c>
      <c r="N19" s="9">
        <v>10.227272727272</v>
      </c>
      <c r="O19" s="9">
        <v>1.4204545454540001</v>
      </c>
      <c r="P19" s="6">
        <f t="shared" si="6"/>
        <v>11.647727272726</v>
      </c>
      <c r="S19" s="6">
        <v>275</v>
      </c>
      <c r="T19" s="9">
        <v>537.13454545454499</v>
      </c>
      <c r="U19" s="9">
        <v>71.926564887826004</v>
      </c>
      <c r="V19" s="9">
        <v>54.000000000999997</v>
      </c>
      <c r="W19" s="9">
        <v>54.452054794520002</v>
      </c>
      <c r="X19" s="9">
        <v>25.684931506849001</v>
      </c>
      <c r="Y19" s="9">
        <v>11.986301369863</v>
      </c>
      <c r="Z19" s="9">
        <v>2.054794520547</v>
      </c>
      <c r="AA19" s="6">
        <f t="shared" si="7"/>
        <v>14.04109589041</v>
      </c>
      <c r="AC19" s="6">
        <v>128</v>
      </c>
      <c r="AD19" s="8">
        <v>559.546875</v>
      </c>
      <c r="AE19" s="8">
        <v>69.143791674778996</v>
      </c>
      <c r="AF19" s="6">
        <v>55.500000000999997</v>
      </c>
      <c r="AG19" s="9">
        <v>41.007194244604001</v>
      </c>
      <c r="AH19" s="9">
        <v>29.496402877697001</v>
      </c>
      <c r="AI19" s="9">
        <v>16.546762589928001</v>
      </c>
      <c r="AJ19" s="9">
        <v>5.0359712230209999</v>
      </c>
      <c r="AK19" s="6">
        <f t="shared" si="8"/>
        <v>21.582733812949002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17</v>
      </c>
      <c r="E20" s="4" t="s">
        <v>28</v>
      </c>
      <c r="F20" s="4" t="s">
        <v>30</v>
      </c>
      <c r="G20" s="4" t="s">
        <v>16</v>
      </c>
      <c r="H20" s="6">
        <v>311</v>
      </c>
      <c r="I20" s="8">
        <v>530.18327974276497</v>
      </c>
      <c r="J20" s="8">
        <v>65.862039413155998</v>
      </c>
      <c r="K20" s="6">
        <v>55.000000000999997</v>
      </c>
      <c r="L20" s="9">
        <v>58.006042296072003</v>
      </c>
      <c r="M20" s="9">
        <v>29.305135951661001</v>
      </c>
      <c r="N20" s="9">
        <v>6.6465256797579997</v>
      </c>
      <c r="O20" s="9">
        <v>0</v>
      </c>
      <c r="P20" s="6">
        <f t="shared" si="6"/>
        <v>6.6465256797579997</v>
      </c>
      <c r="S20" s="6">
        <v>291</v>
      </c>
      <c r="T20" s="9">
        <v>538.18213058419201</v>
      </c>
      <c r="U20" s="9">
        <v>73.137927023111999</v>
      </c>
      <c r="V20" s="9">
        <v>58.000000000999997</v>
      </c>
      <c r="W20" s="9">
        <v>52.823920265780004</v>
      </c>
      <c r="X20" s="9">
        <v>29.568106312291999</v>
      </c>
      <c r="Y20" s="9">
        <v>12.292358803986</v>
      </c>
      <c r="Z20" s="9">
        <v>1.9933554817270001</v>
      </c>
      <c r="AA20" s="6">
        <f t="shared" si="7"/>
        <v>14.285714285713</v>
      </c>
      <c r="AC20" s="6">
        <v>124</v>
      </c>
      <c r="AD20" s="8">
        <v>547.79838709677404</v>
      </c>
      <c r="AE20" s="8">
        <v>69.056237226020002</v>
      </c>
      <c r="AF20" s="6">
        <v>52.000000000999997</v>
      </c>
      <c r="AG20" s="9">
        <v>47.014925373133998</v>
      </c>
      <c r="AH20" s="9">
        <v>34.328358208955002</v>
      </c>
      <c r="AI20" s="9">
        <v>9.7014925373129994</v>
      </c>
      <c r="AJ20" s="9">
        <v>1.4925373134319999</v>
      </c>
      <c r="AK20" s="6">
        <f t="shared" si="8"/>
        <v>11.194029850745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17</v>
      </c>
      <c r="E21" s="4" t="s">
        <v>28</v>
      </c>
      <c r="F21" s="4" t="s">
        <v>30</v>
      </c>
      <c r="G21" s="4" t="s">
        <v>16</v>
      </c>
      <c r="H21" s="6">
        <v>323</v>
      </c>
      <c r="I21" s="8">
        <v>528.86377708978296</v>
      </c>
      <c r="J21" s="8">
        <v>66.619061822511</v>
      </c>
      <c r="K21" s="6">
        <v>51.500000000999997</v>
      </c>
      <c r="L21" s="9">
        <v>60.060060060060003</v>
      </c>
      <c r="M21" s="9">
        <v>28.228228228228001</v>
      </c>
      <c r="N21" s="9">
        <v>8.4084084084080004</v>
      </c>
      <c r="O21" s="9">
        <v>0.30030030029999999</v>
      </c>
      <c r="P21" s="6">
        <f t="shared" si="6"/>
        <v>8.7087087087080004</v>
      </c>
      <c r="S21" s="6">
        <v>317</v>
      </c>
      <c r="T21" s="9">
        <v>534.15141955835998</v>
      </c>
      <c r="U21" s="9">
        <v>78.468503958496996</v>
      </c>
      <c r="V21" s="9">
        <v>54.000000000999997</v>
      </c>
      <c r="W21" s="9">
        <v>52.870090634440999</v>
      </c>
      <c r="X21" s="9">
        <v>28.096676737159999</v>
      </c>
      <c r="Y21" s="9">
        <v>13.293051359515999</v>
      </c>
      <c r="Z21" s="9">
        <v>1.5105740181259999</v>
      </c>
      <c r="AA21" s="6">
        <f t="shared" si="7"/>
        <v>14.803625377642</v>
      </c>
      <c r="AC21" s="6">
        <v>135</v>
      </c>
      <c r="AD21" s="8">
        <v>537.79999999999995</v>
      </c>
      <c r="AE21" s="8">
        <v>69.125648090129999</v>
      </c>
      <c r="AF21" s="6">
        <v>50.000000000999997</v>
      </c>
      <c r="AG21" s="9">
        <v>51.034482758620001</v>
      </c>
      <c r="AH21" s="9">
        <v>31.724137931034001</v>
      </c>
      <c r="AI21" s="9">
        <v>8.2758620689650009</v>
      </c>
      <c r="AJ21" s="9">
        <v>2.0689655172410002</v>
      </c>
      <c r="AK21" s="6">
        <f t="shared" si="8"/>
        <v>10.344827586206002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0.20803495080669132</v>
      </c>
      <c r="J22" s="8"/>
      <c r="K22" s="6"/>
      <c r="L22" s="9"/>
      <c r="M22" s="38" t="s">
        <v>34</v>
      </c>
      <c r="N22" s="9"/>
      <c r="O22" s="9"/>
      <c r="P22" s="41">
        <f>P21-P17</f>
        <v>0.50825312784300003</v>
      </c>
      <c r="S22" s="43" t="s">
        <v>23</v>
      </c>
      <c r="T22" s="30">
        <f>(T21-T17)/U21</f>
        <v>7.226976164653795E-2</v>
      </c>
      <c r="X22" s="38" t="s">
        <v>34</v>
      </c>
      <c r="AA22" s="41">
        <f>AA21-AA17</f>
        <v>3.6581145417300007</v>
      </c>
      <c r="AC22" s="43" t="s">
        <v>23</v>
      </c>
      <c r="AD22" s="37">
        <f>(AD21-AD17)/AE21</f>
        <v>-0.31593033110393803</v>
      </c>
      <c r="AH22" s="38" t="s">
        <v>34</v>
      </c>
      <c r="AI22" s="9"/>
      <c r="AJ22" s="9"/>
      <c r="AK22" s="57">
        <f>AK21-AK17</f>
        <v>-10.037338018888999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17</v>
      </c>
      <c r="E25" s="4" t="s">
        <v>28</v>
      </c>
      <c r="F25" s="4" t="s">
        <v>30</v>
      </c>
      <c r="G25" s="4" t="s">
        <v>16</v>
      </c>
      <c r="H25" s="6">
        <v>797</v>
      </c>
      <c r="I25" s="8">
        <v>541.34127979924699</v>
      </c>
      <c r="J25" s="8">
        <v>85.108570713605005</v>
      </c>
      <c r="K25" s="6">
        <v>45.000000000999997</v>
      </c>
      <c r="L25" s="9">
        <v>27.395577395577</v>
      </c>
      <c r="M25" s="9">
        <v>34.275184275184003</v>
      </c>
      <c r="N25" s="9">
        <v>35.012285012284998</v>
      </c>
      <c r="O25" s="9">
        <v>1.228501228501</v>
      </c>
      <c r="P25" s="6">
        <f>N25+O25</f>
        <v>36.240786240786001</v>
      </c>
      <c r="S25" s="6">
        <v>462</v>
      </c>
      <c r="T25" s="9">
        <v>545.89393939393904</v>
      </c>
      <c r="U25" s="9">
        <v>76.999419709764993</v>
      </c>
      <c r="V25" s="9">
        <v>47.000000000999997</v>
      </c>
      <c r="W25" s="9">
        <v>28.085106382978001</v>
      </c>
      <c r="X25" s="9">
        <v>27.659574468085001</v>
      </c>
      <c r="Y25" s="9">
        <v>40</v>
      </c>
      <c r="Z25" s="9">
        <v>2.5531914893610002</v>
      </c>
      <c r="AA25" s="6">
        <f>Y25+Z25</f>
        <v>42.553191489360998</v>
      </c>
      <c r="AC25" s="6">
        <v>228</v>
      </c>
      <c r="AD25" s="8">
        <v>564.508771929825</v>
      </c>
      <c r="AE25" s="8">
        <v>70.583252386298</v>
      </c>
      <c r="AF25" s="6">
        <v>50.000000000999997</v>
      </c>
      <c r="AG25" s="9">
        <v>17.167381974247998</v>
      </c>
      <c r="AH25" s="9">
        <v>30.042918454934998</v>
      </c>
      <c r="AI25" s="9">
        <v>46.781115879828</v>
      </c>
      <c r="AJ25" s="9">
        <v>3.862660944206</v>
      </c>
      <c r="AK25" s="6">
        <f>AI25+AJ25</f>
        <v>50.643776824033999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17</v>
      </c>
      <c r="E26" s="4" t="s">
        <v>28</v>
      </c>
      <c r="F26" s="4" t="s">
        <v>30</v>
      </c>
      <c r="G26" s="4" t="s">
        <v>16</v>
      </c>
      <c r="H26" s="6">
        <v>754</v>
      </c>
      <c r="I26" s="8">
        <v>541.44960212201602</v>
      </c>
      <c r="J26" s="8">
        <v>79.703439241560005</v>
      </c>
      <c r="K26" s="6">
        <v>46.000000000999997</v>
      </c>
      <c r="L26" s="9">
        <v>28.684210526314999</v>
      </c>
      <c r="M26" s="9">
        <v>33.421052631578</v>
      </c>
      <c r="N26" s="9">
        <v>36.315789473683999</v>
      </c>
      <c r="O26" s="9">
        <v>0.78947368420999997</v>
      </c>
      <c r="P26" s="6">
        <f t="shared" ref="P26:P29" si="9">N26+O26</f>
        <v>37.105263157894001</v>
      </c>
      <c r="S26" s="6">
        <v>435</v>
      </c>
      <c r="T26" s="9">
        <v>527.03448275862104</v>
      </c>
      <c r="U26" s="9">
        <v>93.835237536818994</v>
      </c>
      <c r="V26" s="9">
        <v>36.000000000999997</v>
      </c>
      <c r="W26" s="9">
        <v>31.319910514541</v>
      </c>
      <c r="X26" s="9">
        <v>31.543624161073001</v>
      </c>
      <c r="Y26" s="9">
        <v>32.438478747203</v>
      </c>
      <c r="Z26" s="9">
        <v>2.0134228187910002</v>
      </c>
      <c r="AA26" s="6">
        <f t="shared" ref="AA26:AA29" si="10">Y26+Z26</f>
        <v>34.451901565994</v>
      </c>
      <c r="AC26" s="6">
        <v>212</v>
      </c>
      <c r="AD26" s="8">
        <v>555.87264150943395</v>
      </c>
      <c r="AE26" s="8">
        <v>77.390055367382999</v>
      </c>
      <c r="AF26" s="6">
        <v>51.000000000999997</v>
      </c>
      <c r="AG26" s="9">
        <v>19.534883720930001</v>
      </c>
      <c r="AH26" s="9">
        <v>28.837209302325</v>
      </c>
      <c r="AI26" s="9">
        <v>48.372093023254997</v>
      </c>
      <c r="AJ26" s="9">
        <v>1.860465116279</v>
      </c>
      <c r="AK26" s="6">
        <f t="shared" ref="AK26:AK29" si="11">AI26+AJ26</f>
        <v>50.232558139534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17</v>
      </c>
      <c r="E27" s="4" t="s">
        <v>28</v>
      </c>
      <c r="F27" s="4" t="s">
        <v>30</v>
      </c>
      <c r="G27" s="4" t="s">
        <v>16</v>
      </c>
      <c r="H27" s="6">
        <v>708</v>
      </c>
      <c r="I27" s="8">
        <v>550.66949152542395</v>
      </c>
      <c r="J27" s="8">
        <v>73.472475203105006</v>
      </c>
      <c r="K27" s="6">
        <v>52.000000000999997</v>
      </c>
      <c r="L27" s="9">
        <v>25.770308123248999</v>
      </c>
      <c r="M27" s="9">
        <v>34.033613445378002</v>
      </c>
      <c r="N27" s="9">
        <v>38.235294117647001</v>
      </c>
      <c r="O27" s="9">
        <v>1.1204481792709999</v>
      </c>
      <c r="P27" s="6">
        <f t="shared" si="9"/>
        <v>39.355742296918002</v>
      </c>
      <c r="S27" s="6">
        <v>469</v>
      </c>
      <c r="T27" s="9">
        <v>533.37313432835799</v>
      </c>
      <c r="U27" s="9">
        <v>83.056716559121995</v>
      </c>
      <c r="V27" s="9">
        <v>44.000000000999997</v>
      </c>
      <c r="W27" s="9">
        <v>28.125</v>
      </c>
      <c r="X27" s="9">
        <v>31.25</v>
      </c>
      <c r="Y27" s="9">
        <v>37.083333333333002</v>
      </c>
      <c r="Z27" s="9">
        <v>1.25</v>
      </c>
      <c r="AA27" s="6">
        <f t="shared" si="10"/>
        <v>38.333333333333002</v>
      </c>
      <c r="AC27" s="6">
        <v>224</v>
      </c>
      <c r="AD27" s="8">
        <v>560.05357142857099</v>
      </c>
      <c r="AE27" s="8">
        <v>69.933644306741002</v>
      </c>
      <c r="AF27" s="6">
        <v>47.500000000999997</v>
      </c>
      <c r="AG27" s="9">
        <v>17.777777777777001</v>
      </c>
      <c r="AH27" s="9">
        <v>27.555555555554999</v>
      </c>
      <c r="AI27" s="9">
        <v>52.444444444444002</v>
      </c>
      <c r="AJ27" s="9">
        <v>1.7777777777770001</v>
      </c>
      <c r="AK27" s="6">
        <f t="shared" si="11"/>
        <v>54.222222222220999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17</v>
      </c>
      <c r="E28" s="4" t="s">
        <v>28</v>
      </c>
      <c r="F28" s="4" t="s">
        <v>30</v>
      </c>
      <c r="G28" s="4" t="s">
        <v>16</v>
      </c>
      <c r="H28" s="6">
        <v>655</v>
      </c>
      <c r="I28" s="8">
        <v>544.86717557251905</v>
      </c>
      <c r="J28" s="8">
        <v>84.422751584685997</v>
      </c>
      <c r="K28" s="6">
        <v>50.000000000999997</v>
      </c>
      <c r="L28" s="9">
        <v>26.355421686747</v>
      </c>
      <c r="M28" s="9">
        <v>32.228915662650003</v>
      </c>
      <c r="N28" s="9">
        <v>39.006024096384998</v>
      </c>
      <c r="O28" s="9">
        <v>1.054216867469</v>
      </c>
      <c r="P28" s="6">
        <f t="shared" si="9"/>
        <v>40.060240963854</v>
      </c>
      <c r="S28" s="6">
        <v>458</v>
      </c>
      <c r="T28" s="9">
        <v>538.55021834061097</v>
      </c>
      <c r="U28" s="9">
        <v>88.986800400207002</v>
      </c>
      <c r="V28" s="9">
        <v>46.000000000999997</v>
      </c>
      <c r="W28" s="9">
        <v>24.248927038626</v>
      </c>
      <c r="X28" s="9">
        <v>28.111587982831999</v>
      </c>
      <c r="Y28" s="9">
        <v>44.635193133046997</v>
      </c>
      <c r="Z28" s="9">
        <v>1.2875536480680001</v>
      </c>
      <c r="AA28" s="6">
        <f t="shared" si="10"/>
        <v>45.922746781114995</v>
      </c>
      <c r="AC28" s="6">
        <v>233</v>
      </c>
      <c r="AD28" s="8">
        <v>552.40772532188805</v>
      </c>
      <c r="AE28" s="8">
        <v>79.342673055855002</v>
      </c>
      <c r="AF28" s="6">
        <v>46.000000000999997</v>
      </c>
      <c r="AG28" s="9">
        <v>20.425531914893</v>
      </c>
      <c r="AH28" s="9">
        <v>27.659574468085001</v>
      </c>
      <c r="AI28" s="9">
        <v>50.638297872339997</v>
      </c>
      <c r="AJ28" s="9">
        <v>0.42553191489300002</v>
      </c>
      <c r="AK28" s="6">
        <f t="shared" si="11"/>
        <v>51.063829787232997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17</v>
      </c>
      <c r="E29" s="4" t="s">
        <v>28</v>
      </c>
      <c r="F29" s="4" t="s">
        <v>30</v>
      </c>
      <c r="G29" s="4" t="s">
        <v>16</v>
      </c>
      <c r="H29" s="6">
        <v>685</v>
      </c>
      <c r="I29" s="8">
        <v>549.33284671532795</v>
      </c>
      <c r="J29" s="8">
        <v>77.745819456145995</v>
      </c>
      <c r="K29" s="6">
        <v>52.000000000999997</v>
      </c>
      <c r="L29" s="9">
        <v>24.421965317919</v>
      </c>
      <c r="M29" s="9">
        <v>31.936416184971002</v>
      </c>
      <c r="N29" s="9">
        <v>42.052023121387002</v>
      </c>
      <c r="O29" s="9">
        <v>0.57803468207999997</v>
      </c>
      <c r="P29" s="6">
        <f t="shared" si="9"/>
        <v>42.630057803467004</v>
      </c>
      <c r="S29" s="6">
        <v>484</v>
      </c>
      <c r="T29" s="9">
        <v>537.11157024793397</v>
      </c>
      <c r="U29" s="9">
        <v>91.939330693550005</v>
      </c>
      <c r="V29" s="9">
        <v>49.000000000999997</v>
      </c>
      <c r="W29" s="9">
        <v>26.734693877550999</v>
      </c>
      <c r="X29" s="9">
        <v>29.591836734693</v>
      </c>
      <c r="Y29" s="9">
        <v>41.224489795917997</v>
      </c>
      <c r="Z29" s="9">
        <v>1.2244897959179999</v>
      </c>
      <c r="AA29" s="6">
        <f t="shared" si="10"/>
        <v>42.448979591835993</v>
      </c>
      <c r="AC29" s="6">
        <v>225</v>
      </c>
      <c r="AD29" s="8">
        <v>541.36888888888905</v>
      </c>
      <c r="AE29" s="8">
        <v>92.718717823968007</v>
      </c>
      <c r="AF29" s="6">
        <v>46.500000000999997</v>
      </c>
      <c r="AG29" s="9">
        <v>24.369747899159002</v>
      </c>
      <c r="AH29" s="9">
        <v>24.789915966386001</v>
      </c>
      <c r="AI29" s="9">
        <v>44.957983193277002</v>
      </c>
      <c r="AJ29" s="9">
        <v>0.42016806722599997</v>
      </c>
      <c r="AK29" s="6">
        <f t="shared" si="11"/>
        <v>45.378151260503003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0.10279095354559548</v>
      </c>
      <c r="J30" s="8"/>
      <c r="K30" s="6"/>
      <c r="L30" s="9"/>
      <c r="M30" s="38" t="s">
        <v>34</v>
      </c>
      <c r="N30" s="9"/>
      <c r="O30" s="9"/>
      <c r="P30" s="41">
        <f>P29-P25</f>
        <v>6.389271562681003</v>
      </c>
      <c r="S30" s="43" t="s">
        <v>23</v>
      </c>
      <c r="T30" s="30">
        <f>(T29-T25)/U29</f>
        <v>-9.5523527088512875E-2</v>
      </c>
      <c r="X30" s="38" t="s">
        <v>34</v>
      </c>
      <c r="AA30" s="41">
        <f>AA29-AA25</f>
        <v>-0.10421189752500482</v>
      </c>
      <c r="AC30" s="43" t="s">
        <v>23</v>
      </c>
      <c r="AD30" s="30">
        <f>(AD29-AD25)/AE29</f>
        <v>-0.24957078337589178</v>
      </c>
      <c r="AH30" s="38" t="s">
        <v>34</v>
      </c>
      <c r="AI30" s="9"/>
      <c r="AJ30" s="9"/>
      <c r="AK30" s="41">
        <f>AK29-AK25</f>
        <v>-5.2656255635309961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17</v>
      </c>
      <c r="E32" s="4" t="s">
        <v>28</v>
      </c>
      <c r="F32" s="4" t="s">
        <v>30</v>
      </c>
      <c r="G32" s="4" t="s">
        <v>16</v>
      </c>
      <c r="H32" s="6">
        <v>450</v>
      </c>
      <c r="I32" s="8">
        <v>585.58888888888896</v>
      </c>
      <c r="J32" s="8">
        <v>69.281340257634</v>
      </c>
      <c r="K32" s="6">
        <v>46.000000000999997</v>
      </c>
      <c r="L32" s="9">
        <v>32.397408207342998</v>
      </c>
      <c r="M32" s="9">
        <v>36.717062634988999</v>
      </c>
      <c r="N32" s="9">
        <v>27.213822894168</v>
      </c>
      <c r="O32" s="9">
        <v>0.86393088552899999</v>
      </c>
      <c r="P32" s="6">
        <f>N32+O32</f>
        <v>28.077753779697002</v>
      </c>
      <c r="S32" s="6">
        <v>464</v>
      </c>
      <c r="T32" s="9">
        <v>588.1875</v>
      </c>
      <c r="U32" s="9">
        <v>73.984189068890998</v>
      </c>
      <c r="V32" s="9">
        <v>45.000000000999997</v>
      </c>
      <c r="W32" s="9">
        <v>29.957805907173</v>
      </c>
      <c r="X32" s="9">
        <v>32.489451476793</v>
      </c>
      <c r="Y32" s="9">
        <v>33.755274261602999</v>
      </c>
      <c r="Z32" s="9">
        <v>1.6877637130800001</v>
      </c>
      <c r="AA32" s="6">
        <f>Y32+Z32</f>
        <v>35.443037974683001</v>
      </c>
      <c r="AC32" s="6">
        <v>212</v>
      </c>
      <c r="AD32" s="8">
        <v>611.48584905660402</v>
      </c>
      <c r="AE32" s="8">
        <v>56.520807624592997</v>
      </c>
      <c r="AF32" s="6">
        <v>48.000000000999997</v>
      </c>
      <c r="AG32" s="9">
        <v>13.392857142857</v>
      </c>
      <c r="AH32" s="9">
        <v>33.035714285714</v>
      </c>
      <c r="AI32" s="9">
        <v>46.875</v>
      </c>
      <c r="AJ32" s="9">
        <v>1.3392857142850001</v>
      </c>
      <c r="AK32" s="6">
        <f>AI32+AJ32</f>
        <v>48.214285714284998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17</v>
      </c>
      <c r="E33" s="4" t="s">
        <v>28</v>
      </c>
      <c r="F33" s="4" t="s">
        <v>30</v>
      </c>
      <c r="G33" s="4" t="s">
        <v>16</v>
      </c>
      <c r="H33" s="6">
        <v>421</v>
      </c>
      <c r="I33" s="8">
        <v>585.92874109263698</v>
      </c>
      <c r="J33" s="8">
        <v>60.647534834539002</v>
      </c>
      <c r="K33" s="6">
        <v>38.000000000999997</v>
      </c>
      <c r="L33" s="9">
        <v>32.786885245900997</v>
      </c>
      <c r="M33" s="9">
        <v>38.173302107727999</v>
      </c>
      <c r="N33" s="9">
        <v>26.932084309133</v>
      </c>
      <c r="O33" s="9">
        <v>0.70257611241200002</v>
      </c>
      <c r="P33" s="6">
        <f t="shared" ref="P33:P36" si="12">N33+O33</f>
        <v>27.634660421545</v>
      </c>
      <c r="S33" s="6">
        <v>443</v>
      </c>
      <c r="T33" s="9">
        <v>582.40857787810398</v>
      </c>
      <c r="U33" s="9">
        <v>71.532340048818995</v>
      </c>
      <c r="V33" s="9">
        <v>43.000000000999997</v>
      </c>
      <c r="W33" s="9">
        <v>33.698030634573001</v>
      </c>
      <c r="X33" s="9">
        <v>28.227571115972999</v>
      </c>
      <c r="Y33" s="9">
        <v>34.135667396061002</v>
      </c>
      <c r="Z33" s="9">
        <v>0.87527352297500005</v>
      </c>
      <c r="AA33" s="6">
        <f t="shared" ref="AA33:AA36" si="13">Y33+Z33</f>
        <v>35.010940919036003</v>
      </c>
      <c r="AC33" s="6">
        <v>214</v>
      </c>
      <c r="AD33" s="8">
        <v>599.90186915887898</v>
      </c>
      <c r="AE33" s="8">
        <v>69.330295366778003</v>
      </c>
      <c r="AF33" s="6">
        <v>39.000000000999997</v>
      </c>
      <c r="AG33" s="9">
        <v>21.917808219177999</v>
      </c>
      <c r="AH33" s="9">
        <v>32.876712328766999</v>
      </c>
      <c r="AI33" s="9">
        <v>42.465753424657002</v>
      </c>
      <c r="AJ33" s="9">
        <v>0.45662100456600002</v>
      </c>
      <c r="AK33" s="6">
        <f t="shared" ref="AK33:AK36" si="14">AI33+AJ33</f>
        <v>42.922374429223005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17</v>
      </c>
      <c r="E34" s="4" t="s">
        <v>28</v>
      </c>
      <c r="F34" s="4" t="s">
        <v>30</v>
      </c>
      <c r="G34" s="4" t="s">
        <v>16</v>
      </c>
      <c r="H34" s="6">
        <v>422</v>
      </c>
      <c r="I34" s="8">
        <v>588.15876777251196</v>
      </c>
      <c r="J34" s="8">
        <v>62.598831361209001</v>
      </c>
      <c r="K34" s="6">
        <v>46.000000000999997</v>
      </c>
      <c r="L34" s="9">
        <v>32.075471698112999</v>
      </c>
      <c r="M34" s="9">
        <v>38.443396226414997</v>
      </c>
      <c r="N34" s="9">
        <v>28.537735849055998</v>
      </c>
      <c r="O34" s="9">
        <v>0.471698113207</v>
      </c>
      <c r="P34" s="6">
        <f t="shared" si="12"/>
        <v>29.009433962263</v>
      </c>
      <c r="S34" s="6">
        <v>476</v>
      </c>
      <c r="T34" s="9">
        <v>584.47478991596597</v>
      </c>
      <c r="U34" s="9">
        <v>66.823328694778994</v>
      </c>
      <c r="V34" s="9">
        <v>51.000000000999997</v>
      </c>
      <c r="W34" s="9">
        <v>32.244897959183</v>
      </c>
      <c r="X34" s="9">
        <v>33.469387755101998</v>
      </c>
      <c r="Y34" s="9">
        <v>31.020408163265</v>
      </c>
      <c r="Z34" s="9">
        <v>0.408163265306</v>
      </c>
      <c r="AA34" s="6">
        <f t="shared" si="13"/>
        <v>31.428571428571001</v>
      </c>
      <c r="AC34" s="6">
        <v>210</v>
      </c>
      <c r="AD34" s="8">
        <v>602.89047619047597</v>
      </c>
      <c r="AE34" s="8">
        <v>62.237563118506003</v>
      </c>
      <c r="AF34" s="6">
        <v>55.000000000999997</v>
      </c>
      <c r="AG34" s="9">
        <v>22.119815668202001</v>
      </c>
      <c r="AH34" s="9">
        <v>34.101382488478997</v>
      </c>
      <c r="AI34" s="9">
        <v>38.248847926266997</v>
      </c>
      <c r="AJ34" s="9">
        <v>2.304147465437</v>
      </c>
      <c r="AK34" s="6">
        <f t="shared" si="14"/>
        <v>40.552995391703995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17</v>
      </c>
      <c r="E35" s="4" t="s">
        <v>28</v>
      </c>
      <c r="F35" s="4" t="s">
        <v>30</v>
      </c>
      <c r="G35" s="4" t="s">
        <v>16</v>
      </c>
      <c r="H35" s="6">
        <v>396</v>
      </c>
      <c r="I35" s="8">
        <v>588.83838383838395</v>
      </c>
      <c r="J35" s="8">
        <v>66.434085664972002</v>
      </c>
      <c r="K35" s="6">
        <v>48.000000000999997</v>
      </c>
      <c r="L35" s="9">
        <v>29.824561403508</v>
      </c>
      <c r="M35" s="9">
        <v>37.593984962405997</v>
      </c>
      <c r="N35" s="9">
        <v>31.328320802004999</v>
      </c>
      <c r="O35" s="9">
        <v>0.50125313283200001</v>
      </c>
      <c r="P35" s="6">
        <f t="shared" si="12"/>
        <v>31.829573934837001</v>
      </c>
      <c r="S35" s="6">
        <v>395</v>
      </c>
      <c r="T35" s="9">
        <v>580.44556962025297</v>
      </c>
      <c r="U35" s="9">
        <v>67.832422277608003</v>
      </c>
      <c r="V35" s="9">
        <v>48.000000000999997</v>
      </c>
      <c r="W35" s="9">
        <v>34.216867469878999</v>
      </c>
      <c r="X35" s="9">
        <v>32.771084337349002</v>
      </c>
      <c r="Y35" s="9">
        <v>27.469879518071998</v>
      </c>
      <c r="Z35" s="9">
        <v>0.72289156626499995</v>
      </c>
      <c r="AA35" s="6">
        <f t="shared" si="13"/>
        <v>28.192771084336997</v>
      </c>
      <c r="AC35" s="6">
        <v>229</v>
      </c>
      <c r="AD35" s="8">
        <v>595.68558951965099</v>
      </c>
      <c r="AE35" s="8">
        <v>71.001092234167004</v>
      </c>
      <c r="AF35" s="6">
        <v>48.000000000999997</v>
      </c>
      <c r="AG35" s="9">
        <v>25.751072961373001</v>
      </c>
      <c r="AH35" s="9">
        <v>29.184549356222998</v>
      </c>
      <c r="AI35" s="9">
        <v>41.630901287553002</v>
      </c>
      <c r="AJ35" s="9">
        <v>1.7167381974239999</v>
      </c>
      <c r="AK35" s="6">
        <f t="shared" si="14"/>
        <v>43.347639484977002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17</v>
      </c>
      <c r="E36" s="4" t="s">
        <v>28</v>
      </c>
      <c r="F36" s="4" t="s">
        <v>30</v>
      </c>
      <c r="G36" s="4" t="s">
        <v>16</v>
      </c>
      <c r="H36" s="6">
        <v>377</v>
      </c>
      <c r="I36" s="8">
        <v>586.488063660477</v>
      </c>
      <c r="J36" s="8">
        <v>65.162566681388995</v>
      </c>
      <c r="K36" s="6">
        <v>43.000000000999997</v>
      </c>
      <c r="L36" s="9">
        <v>28.497409326423998</v>
      </c>
      <c r="M36" s="9">
        <v>41.968911917097998</v>
      </c>
      <c r="N36" s="9">
        <v>26.943005181347001</v>
      </c>
      <c r="O36" s="9">
        <v>0.259067357512</v>
      </c>
      <c r="P36" s="6">
        <f t="shared" si="12"/>
        <v>27.202072538858999</v>
      </c>
      <c r="S36" s="6">
        <v>405</v>
      </c>
      <c r="T36" s="9">
        <v>579.65432098765405</v>
      </c>
      <c r="U36" s="9">
        <v>63.795729180944001</v>
      </c>
      <c r="V36" s="9">
        <v>43.000000000999997</v>
      </c>
      <c r="W36" s="9">
        <v>31.690140845070001</v>
      </c>
      <c r="X36" s="9">
        <v>36.384976525821003</v>
      </c>
      <c r="Y36" s="9">
        <v>26.525821596244</v>
      </c>
      <c r="Z36" s="9">
        <v>0.46948356807500002</v>
      </c>
      <c r="AA36" s="6">
        <f t="shared" si="13"/>
        <v>26.995305164318999</v>
      </c>
      <c r="AC36" s="6">
        <v>214</v>
      </c>
      <c r="AD36" s="8">
        <v>600.87383177570098</v>
      </c>
      <c r="AE36" s="8">
        <v>69.826800935676005</v>
      </c>
      <c r="AF36" s="6">
        <v>47.000000000999997</v>
      </c>
      <c r="AG36" s="9">
        <v>23.287671232876001</v>
      </c>
      <c r="AH36" s="9">
        <v>26.027397260274</v>
      </c>
      <c r="AI36" s="9">
        <v>47.031963470318999</v>
      </c>
      <c r="AJ36" s="9">
        <v>1.3698630136979999</v>
      </c>
      <c r="AK36" s="6">
        <f t="shared" si="14"/>
        <v>48.401826484017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1.379894650228455E-2</v>
      </c>
      <c r="J37" s="8"/>
      <c r="K37" s="6"/>
      <c r="L37" s="9"/>
      <c r="M37" s="38" t="s">
        <v>34</v>
      </c>
      <c r="N37" s="9"/>
      <c r="O37" s="9"/>
      <c r="P37" s="41">
        <f>P36-P32</f>
        <v>-0.87568124083800214</v>
      </c>
      <c r="S37" s="43" t="s">
        <v>23</v>
      </c>
      <c r="T37" s="30">
        <f>(T36-T32)/U36</f>
        <v>-0.13375784118938863</v>
      </c>
      <c r="X37" s="38" t="s">
        <v>34</v>
      </c>
      <c r="AA37" s="41">
        <f>AA36-AA32</f>
        <v>-8.4477328103640019</v>
      </c>
      <c r="AC37" s="43" t="s">
        <v>23</v>
      </c>
      <c r="AD37" s="30">
        <f>(AD36-AD32)/AE36</f>
        <v>-0.15197627757111151</v>
      </c>
      <c r="AH37" s="38" t="s">
        <v>34</v>
      </c>
      <c r="AI37" s="9"/>
      <c r="AJ37" s="9"/>
      <c r="AK37" s="41">
        <f>AK36-AK32</f>
        <v>0.18754076973200284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17</v>
      </c>
      <c r="E39" s="4" t="s">
        <v>28</v>
      </c>
      <c r="F39" s="4" t="s">
        <v>30</v>
      </c>
      <c r="G39" s="4" t="s">
        <v>16</v>
      </c>
      <c r="H39" s="6">
        <v>426</v>
      </c>
      <c r="I39" s="8">
        <v>616.46713615023498</v>
      </c>
      <c r="J39" s="8">
        <v>62.612384415001998</v>
      </c>
      <c r="K39" s="6">
        <v>42.000000000999997</v>
      </c>
      <c r="L39" s="9">
        <v>27.168949771689</v>
      </c>
      <c r="M39" s="9">
        <v>44.748858447487997</v>
      </c>
      <c r="N39" s="9">
        <v>25.114155251141</v>
      </c>
      <c r="O39" s="9">
        <v>0.22831050228300001</v>
      </c>
      <c r="P39" s="6">
        <f>N39+O39</f>
        <v>25.342465753424001</v>
      </c>
      <c r="S39" s="6">
        <v>310</v>
      </c>
      <c r="T39" s="9">
        <v>625.69354838709705</v>
      </c>
      <c r="U39" s="9">
        <v>53.027375451163998</v>
      </c>
      <c r="V39" s="9">
        <v>43.000000000999997</v>
      </c>
      <c r="W39" s="9">
        <v>19.018404907975</v>
      </c>
      <c r="X39" s="9">
        <v>44.478527607361997</v>
      </c>
      <c r="Y39" s="9">
        <v>31.595092024538999</v>
      </c>
      <c r="Z39" s="9">
        <v>0</v>
      </c>
      <c r="AA39" s="6">
        <f>Y39+Z39</f>
        <v>31.595092024538999</v>
      </c>
      <c r="AC39" s="6">
        <v>141</v>
      </c>
      <c r="AD39" s="8">
        <v>642.68794326241095</v>
      </c>
      <c r="AE39" s="8">
        <v>55.883953070086001</v>
      </c>
      <c r="AF39" s="6">
        <v>47.000000000999997</v>
      </c>
      <c r="AG39" s="9">
        <v>10.828025477707</v>
      </c>
      <c r="AH39" s="9">
        <v>37.579617834394</v>
      </c>
      <c r="AI39" s="9">
        <v>40.764331210191003</v>
      </c>
      <c r="AJ39" s="9">
        <v>0.63694267515900005</v>
      </c>
      <c r="AK39" s="6">
        <f>AI39+AJ39</f>
        <v>41.401273885350001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17</v>
      </c>
      <c r="E40" s="4" t="s">
        <v>28</v>
      </c>
      <c r="F40" s="4" t="s">
        <v>30</v>
      </c>
      <c r="G40" s="4" t="s">
        <v>16</v>
      </c>
      <c r="H40" s="6">
        <v>388</v>
      </c>
      <c r="I40" s="8">
        <v>612.21134020618604</v>
      </c>
      <c r="J40" s="8">
        <v>61.819372420527998</v>
      </c>
      <c r="K40" s="6">
        <v>38.000000000999997</v>
      </c>
      <c r="L40" s="9">
        <v>28.817733990147001</v>
      </c>
      <c r="M40" s="9">
        <v>42.364532019704001</v>
      </c>
      <c r="N40" s="9">
        <v>24.384236453202</v>
      </c>
      <c r="O40" s="9">
        <v>0</v>
      </c>
      <c r="P40" s="6">
        <f t="shared" ref="P40:P43" si="15">N40+O40</f>
        <v>24.384236453202</v>
      </c>
      <c r="S40" s="6">
        <v>292</v>
      </c>
      <c r="T40" s="9">
        <v>625.30136986301397</v>
      </c>
      <c r="U40" s="9">
        <v>56.487552363332</v>
      </c>
      <c r="V40" s="9">
        <v>42.000000000999997</v>
      </c>
      <c r="W40" s="9">
        <v>27.597402597401999</v>
      </c>
      <c r="X40" s="9">
        <v>37.662337662337002</v>
      </c>
      <c r="Y40" s="9">
        <v>28.571428571428001</v>
      </c>
      <c r="Z40" s="9">
        <v>0.97402597402500002</v>
      </c>
      <c r="AA40" s="6">
        <f t="shared" ref="AA40:AA43" si="16">Y40+Z40</f>
        <v>29.545454545453001</v>
      </c>
      <c r="AC40" s="6">
        <v>132</v>
      </c>
      <c r="AD40" s="8">
        <v>628.88636363636397</v>
      </c>
      <c r="AE40" s="8">
        <v>68.407696514362001</v>
      </c>
      <c r="AF40" s="6">
        <v>35.000000000999997</v>
      </c>
      <c r="AG40" s="9">
        <v>19.047619047619001</v>
      </c>
      <c r="AH40" s="9">
        <v>34.693877551020002</v>
      </c>
      <c r="AI40" s="9">
        <v>35.374149659863001</v>
      </c>
      <c r="AJ40" s="9">
        <v>0.68027210884300005</v>
      </c>
      <c r="AK40" s="6">
        <f t="shared" ref="AK40:AK43" si="17">AI40+AJ40</f>
        <v>36.054421768706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17</v>
      </c>
      <c r="E41" s="4" t="s">
        <v>28</v>
      </c>
      <c r="F41" s="4" t="s">
        <v>30</v>
      </c>
      <c r="G41" s="4" t="s">
        <v>16</v>
      </c>
      <c r="H41" s="6">
        <v>344</v>
      </c>
      <c r="I41" s="8">
        <v>622.93604651162798</v>
      </c>
      <c r="J41" s="8">
        <v>51.5498737538</v>
      </c>
      <c r="K41" s="6">
        <v>55.000000000999997</v>
      </c>
      <c r="L41" s="9">
        <v>22.159090909090001</v>
      </c>
      <c r="M41" s="9">
        <v>51.420454545454</v>
      </c>
      <c r="N41" s="9">
        <v>23.863636363636001</v>
      </c>
      <c r="O41" s="9">
        <v>0.28409090909000001</v>
      </c>
      <c r="P41" s="6">
        <f t="shared" si="15"/>
        <v>24.147727272726002</v>
      </c>
      <c r="S41" s="6">
        <v>276</v>
      </c>
      <c r="T41" s="9">
        <v>626.56521739130403</v>
      </c>
      <c r="U41" s="9">
        <v>48.990085308131</v>
      </c>
      <c r="V41" s="9">
        <v>47.000000000999997</v>
      </c>
      <c r="W41" s="9">
        <v>20.477815699657999</v>
      </c>
      <c r="X41" s="9">
        <v>45.733788395904</v>
      </c>
      <c r="Y41" s="9">
        <v>27.986348122866001</v>
      </c>
      <c r="Z41" s="9">
        <v>0</v>
      </c>
      <c r="AA41" s="6">
        <f t="shared" si="16"/>
        <v>27.986348122866001</v>
      </c>
      <c r="AC41" s="6">
        <v>128</v>
      </c>
      <c r="AD41" s="8">
        <v>637.9296875</v>
      </c>
      <c r="AE41" s="8">
        <v>57.174988143356003</v>
      </c>
      <c r="AF41" s="6">
        <v>42.000000000999997</v>
      </c>
      <c r="AG41" s="9">
        <v>10.071942446043</v>
      </c>
      <c r="AH41" s="9">
        <v>41.726618705036003</v>
      </c>
      <c r="AI41" s="9">
        <v>39.568345323740999</v>
      </c>
      <c r="AJ41" s="9">
        <v>0.71942446043099995</v>
      </c>
      <c r="AK41" s="6">
        <f t="shared" si="17"/>
        <v>40.287769784171999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17</v>
      </c>
      <c r="E42" s="4" t="s">
        <v>28</v>
      </c>
      <c r="F42" s="4" t="s">
        <v>30</v>
      </c>
      <c r="G42" s="4" t="s">
        <v>16</v>
      </c>
      <c r="H42" s="6">
        <v>325</v>
      </c>
      <c r="I42" s="8">
        <v>619.82769230769202</v>
      </c>
      <c r="J42" s="8">
        <v>49.054843041547997</v>
      </c>
      <c r="K42" s="6">
        <v>42.000000000999997</v>
      </c>
      <c r="L42" s="9">
        <v>23.423423423422999</v>
      </c>
      <c r="M42" s="9">
        <v>52.252252252251999</v>
      </c>
      <c r="N42" s="9">
        <v>21.921921921921001</v>
      </c>
      <c r="O42" s="9">
        <v>0</v>
      </c>
      <c r="P42" s="6">
        <f t="shared" si="15"/>
        <v>21.921921921921001</v>
      </c>
      <c r="S42" s="6">
        <v>289</v>
      </c>
      <c r="T42" s="9">
        <v>632.08304498269899</v>
      </c>
      <c r="U42" s="9">
        <v>54.235405324344001</v>
      </c>
      <c r="V42" s="9">
        <v>58.500000000999997</v>
      </c>
      <c r="W42" s="9">
        <v>15.23178807947</v>
      </c>
      <c r="X42" s="9">
        <v>45.033112582781001</v>
      </c>
      <c r="Y42" s="9">
        <v>34.768211920528998</v>
      </c>
      <c r="Z42" s="9">
        <v>0.66225165562900001</v>
      </c>
      <c r="AA42" s="6">
        <f t="shared" si="16"/>
        <v>35.430463576157997</v>
      </c>
      <c r="AC42" s="6">
        <v>121</v>
      </c>
      <c r="AD42" s="8">
        <v>636.13223140495904</v>
      </c>
      <c r="AE42" s="8">
        <v>59.576413418504998</v>
      </c>
      <c r="AF42" s="6">
        <v>49.000000000999997</v>
      </c>
      <c r="AG42" s="9">
        <v>14.179104477611</v>
      </c>
      <c r="AH42" s="9">
        <v>38.805970149253</v>
      </c>
      <c r="AI42" s="9">
        <v>37.313432835820002</v>
      </c>
      <c r="AJ42" s="9">
        <v>0</v>
      </c>
      <c r="AK42" s="6">
        <f t="shared" si="17"/>
        <v>37.313432835820002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17</v>
      </c>
      <c r="E43" s="4" t="s">
        <v>28</v>
      </c>
      <c r="F43" s="4" t="s">
        <v>30</v>
      </c>
      <c r="G43" s="4" t="s">
        <v>16</v>
      </c>
      <c r="H43" s="6">
        <v>325</v>
      </c>
      <c r="I43" s="8">
        <v>619.45230769230795</v>
      </c>
      <c r="J43" s="8">
        <v>55.310473601555998</v>
      </c>
      <c r="K43" s="6">
        <v>41.000000000999997</v>
      </c>
      <c r="L43" s="9">
        <v>23.652694610777999</v>
      </c>
      <c r="M43" s="9">
        <v>46.706586826346999</v>
      </c>
      <c r="N43" s="9">
        <v>26.946107784431</v>
      </c>
      <c r="O43" s="9">
        <v>0</v>
      </c>
      <c r="P43" s="6">
        <f t="shared" si="15"/>
        <v>26.946107784431</v>
      </c>
      <c r="S43" s="6">
        <v>311</v>
      </c>
      <c r="T43" s="9">
        <v>618.49839228295798</v>
      </c>
      <c r="U43" s="9">
        <v>69.782467277549998</v>
      </c>
      <c r="V43" s="9">
        <v>44.000000000999997</v>
      </c>
      <c r="W43" s="9">
        <v>22.960725075528</v>
      </c>
      <c r="X43" s="9">
        <v>40.785498489425997</v>
      </c>
      <c r="Y43" s="9">
        <v>29.607250755287001</v>
      </c>
      <c r="Z43" s="9">
        <v>0.60422960724999997</v>
      </c>
      <c r="AA43" s="6">
        <f t="shared" si="16"/>
        <v>30.211480362537003</v>
      </c>
      <c r="AC43" s="6">
        <v>133</v>
      </c>
      <c r="AD43" s="8">
        <v>618.36842105263202</v>
      </c>
      <c r="AE43" s="8">
        <v>73.084060535155004</v>
      </c>
      <c r="AF43" s="6">
        <v>38.000000000999997</v>
      </c>
      <c r="AG43" s="9">
        <v>22.758620689655</v>
      </c>
      <c r="AH43" s="9">
        <v>38.620689655172001</v>
      </c>
      <c r="AI43" s="9">
        <v>30.344827586206002</v>
      </c>
      <c r="AJ43" s="9">
        <v>0</v>
      </c>
      <c r="AK43" s="6">
        <f t="shared" si="17"/>
        <v>30.344827586206002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5.3971180279118007E-2</v>
      </c>
      <c r="J44" s="8"/>
      <c r="K44" s="6"/>
      <c r="L44" s="9"/>
      <c r="M44" s="38" t="s">
        <v>34</v>
      </c>
      <c r="N44" s="9"/>
      <c r="O44" s="9"/>
      <c r="P44" s="41">
        <f>P43-P39</f>
        <v>1.6036420310069985</v>
      </c>
      <c r="S44" s="43" t="s">
        <v>23</v>
      </c>
      <c r="T44" s="30">
        <f>(T43-T39)/U43</f>
        <v>-0.10310836496395788</v>
      </c>
      <c r="X44" s="38" t="s">
        <v>34</v>
      </c>
      <c r="AA44" s="41">
        <f>AA43-AA39</f>
        <v>-1.3836116620019965</v>
      </c>
      <c r="AC44" s="43" t="s">
        <v>23</v>
      </c>
      <c r="AD44" s="37">
        <f>(AD43-AD39)/AE43</f>
        <v>-0.33276096089489615</v>
      </c>
      <c r="AH44" s="38" t="s">
        <v>34</v>
      </c>
      <c r="AI44" s="9"/>
      <c r="AJ44" s="9"/>
      <c r="AK44" s="57">
        <f>AK43-AK39</f>
        <v>-11.056446299144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17</v>
      </c>
      <c r="E47" s="4" t="s">
        <v>28</v>
      </c>
      <c r="F47" s="4" t="s">
        <v>30</v>
      </c>
      <c r="G47" s="4" t="s">
        <v>16</v>
      </c>
      <c r="H47" s="6">
        <v>802</v>
      </c>
      <c r="I47" s="8">
        <v>453.55236907730699</v>
      </c>
      <c r="J47" s="8">
        <v>49.641716334376</v>
      </c>
      <c r="K47" s="6">
        <v>39.000000000999997</v>
      </c>
      <c r="L47" s="9">
        <v>16.461916461916001</v>
      </c>
      <c r="M47" s="9">
        <v>62.653562653561998</v>
      </c>
      <c r="N47" s="9">
        <v>18.304668304667999</v>
      </c>
      <c r="O47" s="9">
        <v>1.1056511056510001</v>
      </c>
      <c r="P47" s="6">
        <f>N47+O47</f>
        <v>19.410319410318998</v>
      </c>
      <c r="S47" s="6">
        <v>464</v>
      </c>
      <c r="T47" s="9">
        <v>456.178879310345</v>
      </c>
      <c r="U47" s="9">
        <v>48.718793589839002</v>
      </c>
      <c r="V47" s="9">
        <v>50.000000000999997</v>
      </c>
      <c r="W47" s="9">
        <v>15.31914893617</v>
      </c>
      <c r="X47" s="9">
        <v>57.234042553191003</v>
      </c>
      <c r="Y47" s="9">
        <v>24.042553191488999</v>
      </c>
      <c r="Z47" s="9">
        <v>2.1276595744679998</v>
      </c>
      <c r="AA47" s="6">
        <f>Y47+Z47</f>
        <v>26.170212765956997</v>
      </c>
      <c r="AC47" s="6">
        <v>228</v>
      </c>
      <c r="AD47" s="8">
        <v>465.991228070175</v>
      </c>
      <c r="AE47" s="8">
        <v>43.252663204200999</v>
      </c>
      <c r="AF47" s="6">
        <v>39.000000000999997</v>
      </c>
      <c r="AG47" s="9">
        <v>9.9137931034480005</v>
      </c>
      <c r="AH47" s="9">
        <v>55.172413793102997</v>
      </c>
      <c r="AI47" s="9">
        <v>30.603448275862</v>
      </c>
      <c r="AJ47" s="9">
        <v>2.5862068965509999</v>
      </c>
      <c r="AK47" s="6">
        <f>AI47+AJ47</f>
        <v>33.189655172412998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17</v>
      </c>
      <c r="E48" s="4" t="s">
        <v>28</v>
      </c>
      <c r="F48" s="4" t="s">
        <v>30</v>
      </c>
      <c r="G48" s="4" t="s">
        <v>16</v>
      </c>
      <c r="H48" s="6">
        <v>756</v>
      </c>
      <c r="I48" s="8">
        <v>450.71164021163997</v>
      </c>
      <c r="J48" s="8">
        <v>48.752967477231003</v>
      </c>
      <c r="K48" s="6">
        <v>39.000000000999997</v>
      </c>
      <c r="L48" s="9">
        <v>17.654808959156</v>
      </c>
      <c r="M48" s="9">
        <v>61.791831357047997</v>
      </c>
      <c r="N48" s="9">
        <v>19.235836627141001</v>
      </c>
      <c r="O48" s="9">
        <v>0.92226613965699999</v>
      </c>
      <c r="P48" s="6">
        <f t="shared" ref="P48:P51" si="18">N48+O48</f>
        <v>20.158102766798002</v>
      </c>
      <c r="S48" s="6">
        <v>436</v>
      </c>
      <c r="T48" s="9">
        <v>444.71788990825701</v>
      </c>
      <c r="U48" s="9">
        <v>52.766288011188998</v>
      </c>
      <c r="V48" s="9">
        <v>40.500000000999997</v>
      </c>
      <c r="W48" s="9">
        <v>19.239373601789001</v>
      </c>
      <c r="X48" s="9">
        <v>58.165548098434002</v>
      </c>
      <c r="Y48" s="9">
        <v>18.344519015660001</v>
      </c>
      <c r="Z48" s="9">
        <v>1.7897091722589999</v>
      </c>
      <c r="AA48" s="6">
        <f t="shared" ref="AA48:AA51" si="19">Y48+Z48</f>
        <v>20.134228187919</v>
      </c>
      <c r="AC48" s="6">
        <v>210</v>
      </c>
      <c r="AD48" s="8">
        <v>459.81904761904798</v>
      </c>
      <c r="AE48" s="8">
        <v>41.597014281973998</v>
      </c>
      <c r="AF48" s="6">
        <v>41.000000000999997</v>
      </c>
      <c r="AG48" s="9">
        <v>10.280373831775</v>
      </c>
      <c r="AH48" s="9">
        <v>57.943925233644002</v>
      </c>
      <c r="AI48" s="9">
        <v>29.439252336448</v>
      </c>
      <c r="AJ48" s="9">
        <v>0.46728971962600002</v>
      </c>
      <c r="AK48" s="6">
        <f t="shared" ref="AK48:AK51" si="20">AI48+AJ48</f>
        <v>29.906542056073999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17</v>
      </c>
      <c r="E49" s="4" t="s">
        <v>28</v>
      </c>
      <c r="F49" s="4" t="s">
        <v>30</v>
      </c>
      <c r="G49" s="4" t="s">
        <v>16</v>
      </c>
      <c r="H49" s="6">
        <v>709</v>
      </c>
      <c r="I49" s="8">
        <v>460.37094499294801</v>
      </c>
      <c r="J49" s="8">
        <v>47.473981001474002</v>
      </c>
      <c r="K49" s="6">
        <v>48.000000000999997</v>
      </c>
      <c r="L49" s="9">
        <v>13.165266106441999</v>
      </c>
      <c r="M49" s="9">
        <v>63.725490196077999</v>
      </c>
      <c r="N49" s="9">
        <v>20.868347338934999</v>
      </c>
      <c r="O49" s="9">
        <v>1.540616246498</v>
      </c>
      <c r="P49" s="6">
        <f t="shared" si="18"/>
        <v>22.408963585433</v>
      </c>
      <c r="S49" s="6">
        <v>470</v>
      </c>
      <c r="T49" s="9">
        <v>452.95744680851101</v>
      </c>
      <c r="U49" s="9">
        <v>46.566025961542998</v>
      </c>
      <c r="V49" s="9">
        <v>50.000000000999997</v>
      </c>
      <c r="W49" s="9">
        <v>13.125</v>
      </c>
      <c r="X49" s="9">
        <v>60</v>
      </c>
      <c r="Y49" s="9">
        <v>23.541666666666</v>
      </c>
      <c r="Z49" s="9">
        <v>1.25</v>
      </c>
      <c r="AA49" s="6">
        <f t="shared" si="19"/>
        <v>24.791666666666</v>
      </c>
      <c r="AC49" s="6">
        <v>224</v>
      </c>
      <c r="AD49" s="8">
        <v>465.700892857143</v>
      </c>
      <c r="AE49" s="8">
        <v>44.288949305547</v>
      </c>
      <c r="AF49" s="6">
        <v>50.000000000999997</v>
      </c>
      <c r="AG49" s="9">
        <v>6.2222222222220003</v>
      </c>
      <c r="AH49" s="9">
        <v>64</v>
      </c>
      <c r="AI49" s="9">
        <v>27.555555555554999</v>
      </c>
      <c r="AJ49" s="9">
        <v>1.7777777777770001</v>
      </c>
      <c r="AK49" s="6">
        <f t="shared" si="20"/>
        <v>29.333333333332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17</v>
      </c>
      <c r="E50" s="4" t="s">
        <v>28</v>
      </c>
      <c r="F50" s="4" t="s">
        <v>30</v>
      </c>
      <c r="G50" s="4" t="s">
        <v>16</v>
      </c>
      <c r="H50" s="6">
        <v>650</v>
      </c>
      <c r="I50" s="8">
        <v>454.31230769230802</v>
      </c>
      <c r="J50" s="8">
        <v>49.058871610814997</v>
      </c>
      <c r="K50" s="6">
        <v>46.000000000999997</v>
      </c>
      <c r="L50" s="9">
        <v>16.415662650601998</v>
      </c>
      <c r="M50" s="9">
        <v>60.542168674697997</v>
      </c>
      <c r="N50" s="9">
        <v>20.481927710842999</v>
      </c>
      <c r="O50" s="9">
        <v>0.45180722891500003</v>
      </c>
      <c r="P50" s="6">
        <f t="shared" si="18"/>
        <v>20.933734939758001</v>
      </c>
      <c r="S50" s="6">
        <v>459</v>
      </c>
      <c r="T50" s="9">
        <v>449.35729847494599</v>
      </c>
      <c r="U50" s="9">
        <v>52.659394195647003</v>
      </c>
      <c r="V50" s="9">
        <v>43.000000000999997</v>
      </c>
      <c r="W50" s="9">
        <v>17.381974248927001</v>
      </c>
      <c r="X50" s="9">
        <v>57.510729613732998</v>
      </c>
      <c r="Y50" s="9">
        <v>21.888412017166999</v>
      </c>
      <c r="Z50" s="9">
        <v>1.7167381974239999</v>
      </c>
      <c r="AA50" s="6">
        <f t="shared" si="19"/>
        <v>23.605150214590999</v>
      </c>
      <c r="AC50" s="6">
        <v>231</v>
      </c>
      <c r="AD50" s="8">
        <v>459.60606060606102</v>
      </c>
      <c r="AE50" s="8">
        <v>42.200718699585003</v>
      </c>
      <c r="AF50" s="6">
        <v>47.000000000999997</v>
      </c>
      <c r="AG50" s="9">
        <v>10.683760683759999</v>
      </c>
      <c r="AH50" s="9">
        <v>62.393162393162001</v>
      </c>
      <c r="AI50" s="9">
        <v>25.641025641024999</v>
      </c>
      <c r="AJ50" s="9">
        <v>0</v>
      </c>
      <c r="AK50" s="6">
        <f t="shared" si="20"/>
        <v>25.641025641024999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17</v>
      </c>
      <c r="E51" s="4" t="s">
        <v>28</v>
      </c>
      <c r="F51" s="4" t="s">
        <v>30</v>
      </c>
      <c r="G51" s="4" t="s">
        <v>16</v>
      </c>
      <c r="H51" s="6">
        <v>684</v>
      </c>
      <c r="I51" s="8">
        <v>456.688596491228</v>
      </c>
      <c r="J51" s="8">
        <v>47.654667216801002</v>
      </c>
      <c r="K51" s="6">
        <v>49.000000000999997</v>
      </c>
      <c r="L51" s="9">
        <v>13.872832369942</v>
      </c>
      <c r="M51" s="9">
        <v>63.150289017341002</v>
      </c>
      <c r="N51" s="9">
        <v>21.531791907513998</v>
      </c>
      <c r="O51" s="9">
        <v>0.28901734103999999</v>
      </c>
      <c r="P51" s="6">
        <f t="shared" si="18"/>
        <v>21.820809248553999</v>
      </c>
      <c r="S51" s="6">
        <v>484</v>
      </c>
      <c r="T51" s="9">
        <v>451.68388429752099</v>
      </c>
      <c r="U51" s="9">
        <v>50.181381861224999</v>
      </c>
      <c r="V51" s="9">
        <v>49.000000000999997</v>
      </c>
      <c r="W51" s="9">
        <v>14.227642276421999</v>
      </c>
      <c r="X51" s="9">
        <v>59.959349593494998</v>
      </c>
      <c r="Y51" s="9">
        <v>22.764227642276001</v>
      </c>
      <c r="Z51" s="9">
        <v>1.4227642276420001</v>
      </c>
      <c r="AA51" s="6">
        <f t="shared" si="19"/>
        <v>24.186991869918</v>
      </c>
      <c r="AC51" s="6">
        <v>226</v>
      </c>
      <c r="AD51" s="8">
        <v>453.85840707964599</v>
      </c>
      <c r="AE51" s="8">
        <v>52.096639645376001</v>
      </c>
      <c r="AF51" s="6">
        <v>52.000000000999997</v>
      </c>
      <c r="AG51" s="9">
        <v>13.865546218486999</v>
      </c>
      <c r="AH51" s="9">
        <v>55.042016806722003</v>
      </c>
      <c r="AI51" s="9">
        <v>25.63025210084</v>
      </c>
      <c r="AJ51" s="9">
        <v>0.42016806722599997</v>
      </c>
      <c r="AK51" s="6">
        <f t="shared" si="20"/>
        <v>26.050420168066001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6.581154789420722E-2</v>
      </c>
      <c r="J52" s="8"/>
      <c r="K52" s="6"/>
      <c r="L52" s="9"/>
      <c r="M52" s="38" t="s">
        <v>34</v>
      </c>
      <c r="N52" s="9"/>
      <c r="O52" s="9"/>
      <c r="P52" s="41">
        <f>P51-P47</f>
        <v>2.4104898382350015</v>
      </c>
      <c r="S52" s="43" t="s">
        <v>23</v>
      </c>
      <c r="T52" s="30">
        <f>(T51-T47)/U51</f>
        <v>-8.9574954816006677E-2</v>
      </c>
      <c r="X52" s="38" t="s">
        <v>34</v>
      </c>
      <c r="AA52" s="41">
        <f>AA51-AA47</f>
        <v>-1.983220896038997</v>
      </c>
      <c r="AC52" s="43" t="s">
        <v>23</v>
      </c>
      <c r="AD52" s="30">
        <f>(AD51-AD47)/AE51</f>
        <v>-0.23289066383393692</v>
      </c>
      <c r="AH52" s="38" t="s">
        <v>34</v>
      </c>
      <c r="AI52" s="9"/>
      <c r="AJ52" s="9"/>
      <c r="AK52" s="41">
        <f>AK51-AK47</f>
        <v>-7.1392350043469968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17</v>
      </c>
      <c r="E54" s="4" t="s">
        <v>28</v>
      </c>
      <c r="F54" s="4" t="s">
        <v>30</v>
      </c>
      <c r="G54" s="4" t="s">
        <v>16</v>
      </c>
      <c r="H54" s="6">
        <v>450</v>
      </c>
      <c r="I54" s="8">
        <v>489.42444444444402</v>
      </c>
      <c r="J54" s="8">
        <v>53.212226501483997</v>
      </c>
      <c r="K54" s="6">
        <v>32.500000000999997</v>
      </c>
      <c r="L54" s="9">
        <v>12.311015118789999</v>
      </c>
      <c r="M54" s="9">
        <v>69.762419006479007</v>
      </c>
      <c r="N54" s="9">
        <v>14.902807775377999</v>
      </c>
      <c r="O54" s="9">
        <v>0.215982721382</v>
      </c>
      <c r="P54" s="6">
        <f>N54+O54</f>
        <v>15.118790496759999</v>
      </c>
      <c r="S54" s="6">
        <v>466</v>
      </c>
      <c r="T54" s="9">
        <v>491.86051502145898</v>
      </c>
      <c r="U54" s="9">
        <v>59.204328770036</v>
      </c>
      <c r="V54" s="9">
        <v>31.000000001</v>
      </c>
      <c r="W54" s="9">
        <v>13.502109704641001</v>
      </c>
      <c r="X54" s="9">
        <v>63.502109704641001</v>
      </c>
      <c r="Y54" s="9">
        <v>19.409282700420999</v>
      </c>
      <c r="Z54" s="9">
        <v>1.8987341772149999</v>
      </c>
      <c r="AA54" s="6">
        <f>Y54+Z54</f>
        <v>21.308016877636</v>
      </c>
      <c r="AC54" s="6">
        <v>213</v>
      </c>
      <c r="AD54" s="8">
        <v>502.39906103286398</v>
      </c>
      <c r="AE54" s="8">
        <v>53.916299554075003</v>
      </c>
      <c r="AF54" s="6">
        <v>32.000000000999997</v>
      </c>
      <c r="AG54" s="9">
        <v>6.6964285714280001</v>
      </c>
      <c r="AH54" s="9">
        <v>61.607142857142001</v>
      </c>
      <c r="AI54" s="9">
        <v>25.446428571428001</v>
      </c>
      <c r="AJ54" s="9">
        <v>1.3392857142850001</v>
      </c>
      <c r="AK54" s="6">
        <f>AI54+AJ54</f>
        <v>26.785714285713002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17</v>
      </c>
      <c r="E55" s="4" t="s">
        <v>28</v>
      </c>
      <c r="F55" s="4" t="s">
        <v>30</v>
      </c>
      <c r="G55" s="4" t="s">
        <v>16</v>
      </c>
      <c r="H55" s="6">
        <v>420</v>
      </c>
      <c r="I55" s="8">
        <v>487.16190476190502</v>
      </c>
      <c r="J55" s="8">
        <v>54.624012975056999</v>
      </c>
      <c r="K55" s="6">
        <v>40.500000000999997</v>
      </c>
      <c r="L55" s="9">
        <v>16.121495327102</v>
      </c>
      <c r="M55" s="9">
        <v>68.691588785045994</v>
      </c>
      <c r="N55" s="9">
        <v>12.850467289719001</v>
      </c>
      <c r="O55" s="9">
        <v>0.46728971962600002</v>
      </c>
      <c r="P55" s="6">
        <f t="shared" ref="P55:P58" si="21">N55+O55</f>
        <v>13.317757009345002</v>
      </c>
      <c r="S55" s="6">
        <v>445</v>
      </c>
      <c r="T55" s="9">
        <v>488.67865168539299</v>
      </c>
      <c r="U55" s="9">
        <v>61.574298619068003</v>
      </c>
      <c r="V55" s="9">
        <v>43.500000000999997</v>
      </c>
      <c r="W55" s="9">
        <v>16.411378555797999</v>
      </c>
      <c r="X55" s="9">
        <v>61.269146608314998</v>
      </c>
      <c r="Y55" s="9">
        <v>17.943107221005999</v>
      </c>
      <c r="Z55" s="9">
        <v>1.750547045951</v>
      </c>
      <c r="AA55" s="6">
        <f t="shared" ref="AA55:AA58" si="22">Y55+Z55</f>
        <v>19.693654266956997</v>
      </c>
      <c r="AC55" s="6">
        <v>208</v>
      </c>
      <c r="AD55" s="8">
        <v>493.38461538461502</v>
      </c>
      <c r="AE55" s="8">
        <v>63.259271370637997</v>
      </c>
      <c r="AF55" s="6">
        <v>36.000000000999997</v>
      </c>
      <c r="AG55" s="9">
        <v>10.502283105022</v>
      </c>
      <c r="AH55" s="9">
        <v>60.730593607305003</v>
      </c>
      <c r="AI55" s="9">
        <v>22.831050228310001</v>
      </c>
      <c r="AJ55" s="9">
        <v>0.91324200913200004</v>
      </c>
      <c r="AK55" s="6">
        <f t="shared" ref="AK55:AK58" si="23">AI55+AJ55</f>
        <v>23.744292237442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17</v>
      </c>
      <c r="E56" s="4" t="s">
        <v>28</v>
      </c>
      <c r="F56" s="4" t="s">
        <v>30</v>
      </c>
      <c r="G56" s="4" t="s">
        <v>16</v>
      </c>
      <c r="H56" s="6">
        <v>423</v>
      </c>
      <c r="I56" s="8">
        <v>487.88416075650099</v>
      </c>
      <c r="J56" s="8">
        <v>51.841156495758</v>
      </c>
      <c r="K56" s="6">
        <v>41.000000000999997</v>
      </c>
      <c r="L56" s="9">
        <v>12.971698113206999</v>
      </c>
      <c r="M56" s="9">
        <v>70.047169811320003</v>
      </c>
      <c r="N56" s="9">
        <v>16.509433962264001</v>
      </c>
      <c r="O56" s="9">
        <v>0.23584905660300001</v>
      </c>
      <c r="P56" s="6">
        <f t="shared" si="21"/>
        <v>16.745283018867003</v>
      </c>
      <c r="S56" s="6">
        <v>471</v>
      </c>
      <c r="T56" s="9">
        <v>485.88110403397002</v>
      </c>
      <c r="U56" s="9">
        <v>62.612508807776997</v>
      </c>
      <c r="V56" s="9">
        <v>37.000000000999997</v>
      </c>
      <c r="W56" s="9">
        <v>18.163265306122</v>
      </c>
      <c r="X56" s="9">
        <v>56.530612244898002</v>
      </c>
      <c r="Y56" s="9">
        <v>20.612244897958998</v>
      </c>
      <c r="Z56" s="9">
        <v>0.816326530612</v>
      </c>
      <c r="AA56" s="6">
        <f t="shared" si="22"/>
        <v>21.428571428570997</v>
      </c>
      <c r="AC56" s="6">
        <v>211</v>
      </c>
      <c r="AD56" s="8">
        <v>501.450236966825</v>
      </c>
      <c r="AE56" s="8">
        <v>56.460109284517998</v>
      </c>
      <c r="AF56" s="6">
        <v>45.000000000999997</v>
      </c>
      <c r="AG56" s="9">
        <v>5.5299539170500003</v>
      </c>
      <c r="AH56" s="9">
        <v>66.359447004608</v>
      </c>
      <c r="AI56" s="9">
        <v>23.502304147465001</v>
      </c>
      <c r="AJ56" s="9">
        <v>1.8433179723499999</v>
      </c>
      <c r="AK56" s="6">
        <f t="shared" si="23"/>
        <v>25.345622119815001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17</v>
      </c>
      <c r="E57" s="4" t="s">
        <v>28</v>
      </c>
      <c r="F57" s="4" t="s">
        <v>30</v>
      </c>
      <c r="G57" s="4" t="s">
        <v>16</v>
      </c>
      <c r="H57" s="6">
        <v>395</v>
      </c>
      <c r="I57" s="8">
        <v>490.23037974683501</v>
      </c>
      <c r="J57" s="8">
        <v>55.656488929932003</v>
      </c>
      <c r="K57" s="6">
        <v>40.000000000999997</v>
      </c>
      <c r="L57" s="9">
        <v>12.280701754386</v>
      </c>
      <c r="M57" s="9">
        <v>72.431077694235</v>
      </c>
      <c r="N57" s="9">
        <v>13.784461152882001</v>
      </c>
      <c r="O57" s="9">
        <v>0.50125313283200001</v>
      </c>
      <c r="P57" s="6">
        <f t="shared" si="21"/>
        <v>14.285714285714</v>
      </c>
      <c r="S57" s="6">
        <v>398</v>
      </c>
      <c r="T57" s="9">
        <v>483.52763819095497</v>
      </c>
      <c r="U57" s="9">
        <v>61.200977832112997</v>
      </c>
      <c r="V57" s="9">
        <v>45.000000000999997</v>
      </c>
      <c r="W57" s="9">
        <v>15.662650602409</v>
      </c>
      <c r="X57" s="9">
        <v>63.614457831324998</v>
      </c>
      <c r="Y57" s="9">
        <v>15.662650602409</v>
      </c>
      <c r="Z57" s="9">
        <v>0.96385542168600002</v>
      </c>
      <c r="AA57" s="6">
        <f t="shared" si="22"/>
        <v>16.626506024095001</v>
      </c>
      <c r="AC57" s="6">
        <v>229</v>
      </c>
      <c r="AD57" s="8">
        <v>494.75545851528398</v>
      </c>
      <c r="AE57" s="8">
        <v>57.787811563074001</v>
      </c>
      <c r="AF57" s="6">
        <v>51.000000000999997</v>
      </c>
      <c r="AG57" s="9">
        <v>13.733905579399</v>
      </c>
      <c r="AH57" s="9">
        <v>59.227467811158</v>
      </c>
      <c r="AI57" s="9">
        <v>24.463519313304001</v>
      </c>
      <c r="AJ57" s="9">
        <v>0.85836909871199996</v>
      </c>
      <c r="AK57" s="6">
        <f t="shared" si="23"/>
        <v>25.321888412016001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17</v>
      </c>
      <c r="E58" s="4" t="s">
        <v>28</v>
      </c>
      <c r="F58" s="4" t="s">
        <v>30</v>
      </c>
      <c r="G58" s="4" t="s">
        <v>16</v>
      </c>
      <c r="H58" s="6">
        <v>377</v>
      </c>
      <c r="I58" s="8">
        <v>493.161803713528</v>
      </c>
      <c r="J58" s="8">
        <v>49.4975587721</v>
      </c>
      <c r="K58" s="6">
        <v>47.000000000999997</v>
      </c>
      <c r="L58" s="9">
        <v>11.688311688311</v>
      </c>
      <c r="M58" s="9">
        <v>72.467532467531996</v>
      </c>
      <c r="N58" s="9">
        <v>13.766233766233</v>
      </c>
      <c r="O58" s="9">
        <v>0</v>
      </c>
      <c r="P58" s="6">
        <f t="shared" si="21"/>
        <v>13.766233766233</v>
      </c>
      <c r="S58" s="6">
        <v>414</v>
      </c>
      <c r="T58" s="9">
        <v>485.66183574879199</v>
      </c>
      <c r="U58" s="9">
        <v>56.30754053479</v>
      </c>
      <c r="V58" s="9">
        <v>39.000000000999997</v>
      </c>
      <c r="W58" s="9">
        <v>14.788732394366001</v>
      </c>
      <c r="X58" s="9">
        <v>65.962441314553999</v>
      </c>
      <c r="Y58" s="9">
        <v>14.788732394366001</v>
      </c>
      <c r="Z58" s="9">
        <v>1.6431924882619999</v>
      </c>
      <c r="AA58" s="6">
        <f t="shared" si="22"/>
        <v>16.431924882628</v>
      </c>
      <c r="AC58" s="6">
        <v>215</v>
      </c>
      <c r="AD58" s="8">
        <v>500.446511627907</v>
      </c>
      <c r="AE58" s="8">
        <v>57.345531439616998</v>
      </c>
      <c r="AF58" s="6">
        <v>46.500000000999997</v>
      </c>
      <c r="AG58" s="9">
        <v>7.3059360730589997</v>
      </c>
      <c r="AH58" s="9">
        <v>62.100456621004</v>
      </c>
      <c r="AI58" s="9">
        <v>27.397260273972002</v>
      </c>
      <c r="AJ58" s="9">
        <v>1.3698630136979999</v>
      </c>
      <c r="AK58" s="6">
        <f t="shared" si="23"/>
        <v>28.767123287670003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7.550593123777645E-2</v>
      </c>
      <c r="J59" s="8"/>
      <c r="K59" s="6"/>
      <c r="L59" s="9"/>
      <c r="M59" s="38" t="s">
        <v>34</v>
      </c>
      <c r="N59" s="9"/>
      <c r="O59" s="9"/>
      <c r="P59" s="41">
        <f>P58-P54</f>
        <v>-1.3525567305269988</v>
      </c>
      <c r="S59" s="43" t="s">
        <v>23</v>
      </c>
      <c r="T59" s="30">
        <f>(T58-T54)/U58</f>
        <v>-0.11008613080582159</v>
      </c>
      <c r="X59" s="38" t="s">
        <v>34</v>
      </c>
      <c r="AA59" s="41">
        <f>AA58-AA54</f>
        <v>-4.8760919950080002</v>
      </c>
      <c r="AC59" s="43" t="s">
        <v>23</v>
      </c>
      <c r="AD59" s="30">
        <f>(AD58-AD54)/AE58</f>
        <v>-3.4048850118565115E-2</v>
      </c>
      <c r="AH59" s="38" t="s">
        <v>34</v>
      </c>
      <c r="AI59" s="9"/>
      <c r="AJ59" s="9"/>
      <c r="AK59" s="41">
        <f>AK58-AK54</f>
        <v>1.981409001957001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17</v>
      </c>
      <c r="E61" s="4" t="s">
        <v>28</v>
      </c>
      <c r="F61" s="4" t="s">
        <v>30</v>
      </c>
      <c r="G61" s="4" t="s">
        <v>16</v>
      </c>
      <c r="H61" s="6">
        <v>427</v>
      </c>
      <c r="I61" s="8">
        <v>489.60187353629999</v>
      </c>
      <c r="J61" s="8">
        <v>63.515705767241002</v>
      </c>
      <c r="K61" s="6">
        <v>41.000000000999997</v>
      </c>
      <c r="L61" s="9">
        <v>22.374429223743999</v>
      </c>
      <c r="M61" s="9">
        <v>65.981735159817006</v>
      </c>
      <c r="N61" s="9">
        <v>8.6757990867569994</v>
      </c>
      <c r="O61" s="9">
        <v>0.45662100456600002</v>
      </c>
      <c r="P61" s="6">
        <f>N61+O61</f>
        <v>9.1324200913229987</v>
      </c>
      <c r="S61" s="6">
        <v>310</v>
      </c>
      <c r="T61" s="9">
        <v>504.2</v>
      </c>
      <c r="U61" s="9">
        <v>64.124666202124999</v>
      </c>
      <c r="V61" s="9">
        <v>48.500000000999997</v>
      </c>
      <c r="W61" s="9">
        <v>17.484662576687001</v>
      </c>
      <c r="X61" s="9">
        <v>65.950920245397995</v>
      </c>
      <c r="Y61" s="9">
        <v>11.042944785275999</v>
      </c>
      <c r="Z61" s="9">
        <v>0.61349693251500004</v>
      </c>
      <c r="AA61" s="6">
        <f>Y61+Z61</f>
        <v>11.656441717790999</v>
      </c>
      <c r="AC61" s="6">
        <v>141</v>
      </c>
      <c r="AD61" s="8">
        <v>524.39007092198597</v>
      </c>
      <c r="AE61" s="8">
        <v>57.977677114267998</v>
      </c>
      <c r="AF61" s="6">
        <v>52.000000000999997</v>
      </c>
      <c r="AG61" s="9">
        <v>9.5541401273879991</v>
      </c>
      <c r="AH61" s="9">
        <v>61.146496815286</v>
      </c>
      <c r="AI61" s="9">
        <v>19.108280254777</v>
      </c>
      <c r="AJ61" s="9">
        <v>0</v>
      </c>
      <c r="AK61" s="6">
        <f>AI61+AJ61</f>
        <v>19.108280254777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17</v>
      </c>
      <c r="E62" s="4" t="s">
        <v>28</v>
      </c>
      <c r="F62" s="4" t="s">
        <v>30</v>
      </c>
      <c r="G62" s="4" t="s">
        <v>16</v>
      </c>
      <c r="H62" s="6">
        <v>389</v>
      </c>
      <c r="I62" s="8">
        <v>479.73778920308501</v>
      </c>
      <c r="J62" s="8">
        <v>65.545122069140007</v>
      </c>
      <c r="K62" s="6">
        <v>39.500000000999997</v>
      </c>
      <c r="L62" s="9">
        <v>30.295566502463</v>
      </c>
      <c r="M62" s="9">
        <v>57.142857142856997</v>
      </c>
      <c r="N62" s="9">
        <v>8.1280788177329999</v>
      </c>
      <c r="O62" s="9">
        <v>0.246305418719</v>
      </c>
      <c r="P62" s="6">
        <f t="shared" ref="P62:P65" si="24">N62+O62</f>
        <v>8.3743842364520003</v>
      </c>
      <c r="S62" s="6">
        <v>293</v>
      </c>
      <c r="T62" s="9">
        <v>494.69624573378798</v>
      </c>
      <c r="U62" s="9">
        <v>70.021179913951997</v>
      </c>
      <c r="V62" s="9">
        <v>42.000000000999997</v>
      </c>
      <c r="W62" s="9">
        <v>24.675324675323999</v>
      </c>
      <c r="X62" s="9">
        <v>58.116883116883002</v>
      </c>
      <c r="Y62" s="9">
        <v>12.012987012987001</v>
      </c>
      <c r="Z62" s="9">
        <v>0.32467532467499999</v>
      </c>
      <c r="AA62" s="6">
        <f t="shared" ref="AA62:AA65" si="25">Y62+Z62</f>
        <v>12.337662337662001</v>
      </c>
      <c r="AC62" s="6">
        <v>133</v>
      </c>
      <c r="AD62" s="8">
        <v>507.112781954887</v>
      </c>
      <c r="AE62" s="8">
        <v>80.826287178244996</v>
      </c>
      <c r="AF62" s="6">
        <v>50.000000000999997</v>
      </c>
      <c r="AG62" s="9">
        <v>17.687074829932001</v>
      </c>
      <c r="AH62" s="9">
        <v>49.659863945578003</v>
      </c>
      <c r="AI62" s="9">
        <v>22.448979591836</v>
      </c>
      <c r="AJ62" s="9">
        <v>0.68027210884300005</v>
      </c>
      <c r="AK62" s="6">
        <f t="shared" ref="AK62:AK65" si="26">AI62+AJ62</f>
        <v>23.129251700678999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17</v>
      </c>
      <c r="E63" s="4" t="s">
        <v>28</v>
      </c>
      <c r="F63" s="4" t="s">
        <v>30</v>
      </c>
      <c r="G63" s="4" t="s">
        <v>16</v>
      </c>
      <c r="H63" s="6">
        <v>345</v>
      </c>
      <c r="I63" s="8">
        <v>497.805797101449</v>
      </c>
      <c r="J63" s="8">
        <v>62.993031831457998</v>
      </c>
      <c r="K63" s="6">
        <v>46.500000000999997</v>
      </c>
      <c r="L63" s="9">
        <v>20.113314447592</v>
      </c>
      <c r="M63" s="9">
        <v>66.572237960338995</v>
      </c>
      <c r="N63" s="9">
        <v>10.764872521246</v>
      </c>
      <c r="O63" s="9">
        <v>0.28328611898</v>
      </c>
      <c r="P63" s="6">
        <f t="shared" si="24"/>
        <v>11.048158640225999</v>
      </c>
      <c r="S63" s="6">
        <v>276</v>
      </c>
      <c r="T63" s="9">
        <v>510.42391304347802</v>
      </c>
      <c r="U63" s="9">
        <v>63.041729388307999</v>
      </c>
      <c r="V63" s="9">
        <v>51.000000000999997</v>
      </c>
      <c r="W63" s="9">
        <v>14.675767918088001</v>
      </c>
      <c r="X63" s="9">
        <v>65.187713310579994</v>
      </c>
      <c r="Y63" s="9">
        <v>12.96928327645</v>
      </c>
      <c r="Z63" s="9">
        <v>1.3651877133100001</v>
      </c>
      <c r="AA63" s="6">
        <f t="shared" si="25"/>
        <v>14.33447098976</v>
      </c>
      <c r="AC63" s="6">
        <v>128</v>
      </c>
      <c r="AD63" s="8">
        <v>519.890625</v>
      </c>
      <c r="AE63" s="8">
        <v>71.496185061486997</v>
      </c>
      <c r="AF63" s="6">
        <v>40.500000000999997</v>
      </c>
      <c r="AG63" s="9">
        <v>13.669064748201</v>
      </c>
      <c r="AH63" s="9">
        <v>56.8345323741</v>
      </c>
      <c r="AI63" s="9">
        <v>20.143884892086</v>
      </c>
      <c r="AJ63" s="9">
        <v>1.438848920863</v>
      </c>
      <c r="AK63" s="6">
        <f t="shared" si="26"/>
        <v>21.582733812948998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17</v>
      </c>
      <c r="E64" s="4" t="s">
        <v>28</v>
      </c>
      <c r="F64" s="4" t="s">
        <v>30</v>
      </c>
      <c r="G64" s="4" t="s">
        <v>16</v>
      </c>
      <c r="H64" s="6">
        <v>323</v>
      </c>
      <c r="I64" s="8">
        <v>490.23219814241497</v>
      </c>
      <c r="J64" s="8">
        <v>55.322981228286999</v>
      </c>
      <c r="K64" s="6">
        <v>32.500000000999997</v>
      </c>
      <c r="L64" s="9">
        <v>21.621621621620999</v>
      </c>
      <c r="M64" s="9">
        <v>69.969969969969995</v>
      </c>
      <c r="N64" s="9">
        <v>5.4054054054050003</v>
      </c>
      <c r="O64" s="9">
        <v>0</v>
      </c>
      <c r="P64" s="6">
        <f t="shared" si="24"/>
        <v>5.4054054054050003</v>
      </c>
      <c r="S64" s="6">
        <v>290</v>
      </c>
      <c r="T64" s="9">
        <v>509</v>
      </c>
      <c r="U64" s="9">
        <v>66.181045593491007</v>
      </c>
      <c r="V64" s="9">
        <v>54.000000000999997</v>
      </c>
      <c r="W64" s="9">
        <v>14.900662251655</v>
      </c>
      <c r="X64" s="9">
        <v>66.887417218543007</v>
      </c>
      <c r="Y64" s="9">
        <v>13.907284768210999</v>
      </c>
      <c r="Z64" s="9">
        <v>0.33112582781400002</v>
      </c>
      <c r="AA64" s="6">
        <f t="shared" si="25"/>
        <v>14.238410596025</v>
      </c>
      <c r="AC64" s="6">
        <v>122</v>
      </c>
      <c r="AD64" s="8">
        <v>515.23770491803305</v>
      </c>
      <c r="AE64" s="8">
        <v>65.821955351230002</v>
      </c>
      <c r="AF64" s="6">
        <v>51.000000000999997</v>
      </c>
      <c r="AG64" s="9">
        <v>12.686567164178999</v>
      </c>
      <c r="AH64" s="9">
        <v>58.955223880597003</v>
      </c>
      <c r="AI64" s="9">
        <v>18.656716417910001</v>
      </c>
      <c r="AJ64" s="9">
        <v>0.74626865671599996</v>
      </c>
      <c r="AK64" s="6">
        <f t="shared" si="26"/>
        <v>19.402985074626002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17</v>
      </c>
      <c r="E65" s="4" t="s">
        <v>28</v>
      </c>
      <c r="F65" s="4" t="s">
        <v>30</v>
      </c>
      <c r="G65" s="4" t="s">
        <v>16</v>
      </c>
      <c r="H65" s="6">
        <v>325</v>
      </c>
      <c r="I65" s="8">
        <v>495.44923076923101</v>
      </c>
      <c r="J65" s="8">
        <v>57.503258423715998</v>
      </c>
      <c r="K65" s="6">
        <v>49.500000000999997</v>
      </c>
      <c r="L65" s="9">
        <v>19.161676646705999</v>
      </c>
      <c r="M65" s="9">
        <v>70.059880239520993</v>
      </c>
      <c r="N65" s="9">
        <v>8.0838323353289994</v>
      </c>
      <c r="O65" s="9">
        <v>0</v>
      </c>
      <c r="P65" s="6">
        <f t="shared" si="24"/>
        <v>8.0838323353289994</v>
      </c>
      <c r="S65" s="6">
        <v>313</v>
      </c>
      <c r="T65" s="9">
        <v>506.45367412140598</v>
      </c>
      <c r="U65" s="9">
        <v>67.693729074478</v>
      </c>
      <c r="V65" s="9">
        <v>53.000000000999997</v>
      </c>
      <c r="W65" s="9">
        <v>18.126888217522001</v>
      </c>
      <c r="X65" s="9">
        <v>60.120845921449998</v>
      </c>
      <c r="Y65" s="9">
        <v>15.709969788519</v>
      </c>
      <c r="Z65" s="9">
        <v>0.60422960724999997</v>
      </c>
      <c r="AA65" s="6">
        <f t="shared" si="25"/>
        <v>16.314199395769002</v>
      </c>
      <c r="AC65" s="6">
        <v>133</v>
      </c>
      <c r="AD65" s="8">
        <v>505.39097744360902</v>
      </c>
      <c r="AE65" s="8">
        <v>64.451395192183995</v>
      </c>
      <c r="AF65" s="6">
        <v>45.500000000999997</v>
      </c>
      <c r="AG65" s="9">
        <v>13.793103448275</v>
      </c>
      <c r="AH65" s="9">
        <v>65.517241379309993</v>
      </c>
      <c r="AI65" s="9">
        <v>12.413793103448</v>
      </c>
      <c r="AJ65" s="9">
        <v>0</v>
      </c>
      <c r="AK65" s="6">
        <f t="shared" si="26"/>
        <v>12.413793103448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0.1016874068221393</v>
      </c>
      <c r="J66" s="8"/>
      <c r="K66" s="6"/>
      <c r="L66" s="9"/>
      <c r="M66" s="38" t="s">
        <v>34</v>
      </c>
      <c r="N66" s="9"/>
      <c r="O66" s="9"/>
      <c r="P66" s="41">
        <f>P65-P61</f>
        <v>-1.0485877559939993</v>
      </c>
      <c r="S66" s="43" t="s">
        <v>23</v>
      </c>
      <c r="T66" s="30">
        <f>(T65-T61)/U65</f>
        <v>3.3292214097504595E-2</v>
      </c>
      <c r="X66" s="38" t="s">
        <v>34</v>
      </c>
      <c r="AA66" s="41">
        <f>AA65-AA61</f>
        <v>4.6577576779780028</v>
      </c>
      <c r="AC66" s="43" t="s">
        <v>23</v>
      </c>
      <c r="AD66" s="30">
        <f>(AD65-AD61)/AE65</f>
        <v>-0.2947817253873965</v>
      </c>
      <c r="AH66" s="38" t="s">
        <v>34</v>
      </c>
      <c r="AI66" s="9"/>
      <c r="AJ66" s="9"/>
      <c r="AK66" s="41">
        <f>AK65-AK61</f>
        <v>-6.6944871513289996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125" sqref="A125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6"/>
  <sheetViews>
    <sheetView workbookViewId="0">
      <selection activeCell="D27" sqref="D27"/>
    </sheetView>
  </sheetViews>
  <sheetFormatPr defaultRowHeight="13.2"/>
  <sheetData>
    <row r="1" spans="1:14">
      <c r="A1" s="1" t="s">
        <v>48</v>
      </c>
    </row>
    <row r="3" spans="1:14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>
      <c r="A5" s="1" t="s">
        <v>47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42"/>
  <sheetViews>
    <sheetView workbookViewId="0">
      <selection activeCell="D30" sqref="D30"/>
    </sheetView>
  </sheetViews>
  <sheetFormatPr defaultRowHeight="13.2"/>
  <cols>
    <col min="1" max="1" width="8.88671875" style="1"/>
    <col min="2" max="2" width="20.44140625" style="1" customWidth="1"/>
    <col min="3" max="3" width="9.44140625" style="1" customWidth="1"/>
    <col min="4" max="4" width="12.88671875" style="1" customWidth="1"/>
    <col min="5" max="16384" width="8.88671875" style="1"/>
  </cols>
  <sheetData>
    <row r="1" spans="1:23" ht="16.2" thickBot="1">
      <c r="E1" s="64" t="s">
        <v>36</v>
      </c>
      <c r="F1" s="65"/>
      <c r="G1" s="65"/>
      <c r="H1" s="65"/>
      <c r="I1" s="65"/>
      <c r="L1" s="66" t="s">
        <v>37</v>
      </c>
      <c r="M1" s="67"/>
      <c r="N1" s="67"/>
      <c r="O1" s="67"/>
      <c r="P1" s="67"/>
      <c r="S1" s="68" t="s">
        <v>38</v>
      </c>
      <c r="T1" s="69"/>
      <c r="U1" s="69"/>
      <c r="V1" s="69"/>
      <c r="W1" s="69"/>
    </row>
    <row r="2" spans="1:23" ht="16.2" thickBot="1">
      <c r="A2" s="52" t="s">
        <v>50</v>
      </c>
      <c r="B2" s="52"/>
      <c r="C2" s="53"/>
      <c r="D2" s="53"/>
      <c r="E2" s="45">
        <v>2009</v>
      </c>
      <c r="F2" s="45">
        <v>2010</v>
      </c>
      <c r="G2" s="45">
        <v>2011</v>
      </c>
      <c r="H2" s="45">
        <v>2012</v>
      </c>
      <c r="I2" s="45">
        <v>2013</v>
      </c>
      <c r="L2" s="45">
        <v>2009</v>
      </c>
      <c r="M2" s="45">
        <v>2010</v>
      </c>
      <c r="N2" s="45">
        <v>2011</v>
      </c>
      <c r="O2" s="45">
        <v>2012</v>
      </c>
      <c r="P2" s="45">
        <v>2013</v>
      </c>
      <c r="S2" s="44">
        <v>2009</v>
      </c>
      <c r="T2" s="44">
        <v>2010</v>
      </c>
      <c r="U2" s="44">
        <v>2011</v>
      </c>
      <c r="V2" s="44">
        <v>2012</v>
      </c>
      <c r="W2" s="44">
        <v>2013</v>
      </c>
    </row>
    <row r="3" spans="1:23" ht="13.8" thickBot="1"/>
    <row r="4" spans="1:23" ht="15.6" thickBot="1">
      <c r="A4" s="4" t="s">
        <v>14</v>
      </c>
      <c r="B4" s="4" t="s">
        <v>27</v>
      </c>
      <c r="C4" s="4" t="s">
        <v>29</v>
      </c>
      <c r="D4" s="4" t="s">
        <v>15</v>
      </c>
      <c r="E4" s="60">
        <v>4.1590954976781745E-3</v>
      </c>
      <c r="F4" s="60">
        <v>4.4253152279340449E-3</v>
      </c>
      <c r="G4" s="60">
        <v>4.9298060537206851E-3</v>
      </c>
      <c r="H4" s="60">
        <v>6.8092589563225909E-3</v>
      </c>
      <c r="I4" s="60">
        <v>7.1565753563125438E-3</v>
      </c>
      <c r="J4" s="7"/>
      <c r="K4" s="7"/>
      <c r="L4" s="60">
        <v>3.3501959864652084E-3</v>
      </c>
      <c r="M4" s="60">
        <v>4.782305469761881E-3</v>
      </c>
      <c r="N4" s="60">
        <v>5.9782431152200187E-3</v>
      </c>
      <c r="O4" s="60">
        <v>6.4164884308769198E-3</v>
      </c>
      <c r="P4" s="60">
        <v>7.1283740970726145E-3</v>
      </c>
      <c r="Q4" s="7"/>
      <c r="R4" s="7"/>
      <c r="S4" s="60">
        <v>5.0296933705005452E-3</v>
      </c>
      <c r="T4" s="60">
        <v>5.4820641163150991E-3</v>
      </c>
      <c r="U4" s="60">
        <v>6.0184644150987499E-3</v>
      </c>
      <c r="V4" s="60">
        <v>6.3525063525063522E-3</v>
      </c>
      <c r="W4" s="60">
        <v>6.5333256920167343E-3</v>
      </c>
    </row>
    <row r="5" spans="1:23" ht="16.2" thickBot="1">
      <c r="A5" s="4"/>
      <c r="B5" s="47"/>
      <c r="C5" s="4"/>
      <c r="D5" s="4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5.6" thickBot="1">
      <c r="A6" s="4" t="s">
        <v>14</v>
      </c>
      <c r="B6" s="4" t="s">
        <v>27</v>
      </c>
      <c r="C6" s="4" t="s">
        <v>30</v>
      </c>
      <c r="D6" s="4" t="s">
        <v>16</v>
      </c>
      <c r="E6" s="60">
        <v>1.0862103775489603E-2</v>
      </c>
      <c r="F6" s="60">
        <v>1.1760426770126091E-2</v>
      </c>
      <c r="G6" s="60">
        <v>1.1705753469122778E-2</v>
      </c>
      <c r="H6" s="60">
        <v>1.292327825944708E-2</v>
      </c>
      <c r="I6" s="60">
        <v>1.3383200242595775E-2</v>
      </c>
      <c r="J6" s="7"/>
      <c r="K6" s="7"/>
      <c r="L6" s="60">
        <v>1.0988642835605883E-2</v>
      </c>
      <c r="M6" s="60">
        <v>1.1922553219753579E-2</v>
      </c>
      <c r="N6" s="60">
        <v>1.4014569925843651E-2</v>
      </c>
      <c r="O6" s="60">
        <v>1.3513513513513514E-2</v>
      </c>
      <c r="P6" s="60">
        <v>1.4668609808642758E-2</v>
      </c>
      <c r="Q6" s="7"/>
      <c r="R6" s="7"/>
      <c r="S6" s="60">
        <v>8.3626227123984979E-3</v>
      </c>
      <c r="T6" s="60">
        <v>9.9511381241806692E-3</v>
      </c>
      <c r="U6" s="60">
        <v>1.0868294963188033E-2</v>
      </c>
      <c r="V6" s="60">
        <v>1.1607761607761608E-2</v>
      </c>
      <c r="W6" s="60">
        <v>1.1175425525818098E-2</v>
      </c>
    </row>
    <row r="7" spans="1:23" ht="16.2" thickBot="1">
      <c r="A7" s="4"/>
      <c r="B7" s="46"/>
      <c r="C7" s="4"/>
      <c r="D7" s="4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5.6" thickBot="1">
      <c r="A8" s="4" t="s">
        <v>14</v>
      </c>
      <c r="B8" s="4" t="s">
        <v>27</v>
      </c>
      <c r="C8" s="4" t="s">
        <v>30</v>
      </c>
      <c r="D8" s="4" t="s">
        <v>15</v>
      </c>
      <c r="E8" s="60">
        <v>0.11090248334342823</v>
      </c>
      <c r="F8" s="60">
        <v>0.1188975105075978</v>
      </c>
      <c r="G8" s="60">
        <v>0.12529416538180638</v>
      </c>
      <c r="H8" s="60">
        <v>0.13861851791264518</v>
      </c>
      <c r="I8" s="60">
        <v>0.14246436874557769</v>
      </c>
      <c r="J8" s="7"/>
      <c r="K8" s="7"/>
      <c r="L8" s="60">
        <v>0.10677074608864619</v>
      </c>
      <c r="M8" s="60">
        <v>0.11872737537776892</v>
      </c>
      <c r="N8" s="60">
        <v>0.11799679853647381</v>
      </c>
      <c r="O8" s="60">
        <v>0.12051980037591549</v>
      </c>
      <c r="P8" s="60">
        <v>0.11525788873400077</v>
      </c>
      <c r="Q8" s="7"/>
      <c r="R8" s="7"/>
      <c r="S8" s="60">
        <v>7.0233911041085922E-2</v>
      </c>
      <c r="T8" s="60">
        <v>7.9072816112501484E-2</v>
      </c>
      <c r="U8" s="60">
        <v>8.1220053757157878E-2</v>
      </c>
      <c r="V8" s="60">
        <v>8.1947331947331947E-2</v>
      </c>
      <c r="W8" s="60">
        <v>8.1609261275717812E-2</v>
      </c>
    </row>
    <row r="9" spans="1:23" ht="16.2" thickBot="1">
      <c r="A9" s="4"/>
      <c r="B9" s="46"/>
      <c r="C9" s="4"/>
      <c r="D9" s="4"/>
      <c r="E9" s="60"/>
      <c r="F9" s="60"/>
      <c r="G9" s="60"/>
      <c r="H9" s="60"/>
      <c r="I9" s="60"/>
      <c r="J9" s="7"/>
      <c r="K9" s="7"/>
      <c r="L9" s="60"/>
      <c r="M9" s="60"/>
      <c r="N9" s="60"/>
      <c r="O9" s="60"/>
      <c r="P9" s="60"/>
      <c r="Q9" s="7"/>
      <c r="R9" s="7"/>
      <c r="S9" s="60"/>
      <c r="T9" s="60"/>
      <c r="U9" s="60"/>
      <c r="V9" s="60"/>
      <c r="W9" s="60"/>
    </row>
    <row r="10" spans="1:23" ht="15.6" thickBot="1">
      <c r="A10" s="4" t="s">
        <v>14</v>
      </c>
      <c r="B10" s="4" t="s">
        <v>28</v>
      </c>
      <c r="C10" s="4" t="s">
        <v>29</v>
      </c>
      <c r="D10" s="4" t="s">
        <v>15</v>
      </c>
      <c r="E10" s="60">
        <v>4.9485160508782558E-2</v>
      </c>
      <c r="F10" s="60">
        <v>5.0396055609440674E-2</v>
      </c>
      <c r="G10" s="60">
        <v>4.8912602450701941E-2</v>
      </c>
      <c r="H10" s="60">
        <v>5.6191722558481927E-2</v>
      </c>
      <c r="I10" s="60">
        <v>5.9476397452744363E-2</v>
      </c>
      <c r="J10" s="7"/>
      <c r="K10" s="7"/>
      <c r="L10" s="60">
        <v>3.9967838118529934E-2</v>
      </c>
      <c r="M10" s="60">
        <v>4.1612699677858592E-2</v>
      </c>
      <c r="N10" s="60">
        <v>4.5310509294044628E-2</v>
      </c>
      <c r="O10" s="60">
        <v>4.4202475857152118E-2</v>
      </c>
      <c r="P10" s="60">
        <v>4.2516791281206438E-2</v>
      </c>
      <c r="Q10" s="7"/>
      <c r="R10" s="7"/>
      <c r="S10" s="60">
        <v>6.9143134165555689E-2</v>
      </c>
      <c r="T10" s="60">
        <v>7.1564771779287328E-2</v>
      </c>
      <c r="U10" s="60">
        <v>7.3565501928245874E-2</v>
      </c>
      <c r="V10" s="60">
        <v>7.5017325017325012E-2</v>
      </c>
      <c r="W10" s="60">
        <v>7.7253710814373322E-2</v>
      </c>
    </row>
    <row r="11" spans="1:23" ht="16.2" thickBot="1">
      <c r="A11" s="4"/>
      <c r="B11" s="46"/>
      <c r="C11" s="4"/>
      <c r="D11" s="4"/>
      <c r="E11" s="60"/>
      <c r="F11" s="60"/>
      <c r="G11" s="60"/>
      <c r="H11" s="60"/>
      <c r="I11" s="60"/>
      <c r="J11" s="7"/>
      <c r="K11" s="7"/>
      <c r="L11" s="60"/>
      <c r="M11" s="60"/>
      <c r="N11" s="60"/>
      <c r="O11" s="60"/>
      <c r="P11" s="60"/>
      <c r="Q11" s="7"/>
      <c r="R11" s="7"/>
      <c r="S11" s="60"/>
      <c r="T11" s="60"/>
      <c r="U11" s="60"/>
      <c r="V11" s="60"/>
      <c r="W11" s="60"/>
    </row>
    <row r="12" spans="1:23" ht="15.6" thickBot="1">
      <c r="A12" s="4" t="s">
        <v>14</v>
      </c>
      <c r="B12" s="4" t="s">
        <v>28</v>
      </c>
      <c r="C12" s="4" t="s">
        <v>30</v>
      </c>
      <c r="D12" s="4" t="s">
        <v>16</v>
      </c>
      <c r="E12" s="60">
        <v>1.5748031496062992E-2</v>
      </c>
      <c r="F12" s="60">
        <v>1.5357258325250566E-2</v>
      </c>
      <c r="G12" s="60">
        <v>1.4951716302848332E-2</v>
      </c>
      <c r="H12" s="60">
        <v>1.3843448388679862E-2</v>
      </c>
      <c r="I12" s="60">
        <v>1.3484281815425048E-2</v>
      </c>
      <c r="J12" s="7"/>
      <c r="K12" s="7"/>
      <c r="L12" s="60">
        <v>2.043619551743777E-2</v>
      </c>
      <c r="M12" s="60">
        <v>1.902959051509415E-2</v>
      </c>
      <c r="N12" s="60">
        <v>1.9796805070072851E-2</v>
      </c>
      <c r="O12" s="60">
        <v>1.8730961177004343E-2</v>
      </c>
      <c r="P12" s="60">
        <v>2.1004942339373972E-2</v>
      </c>
      <c r="Q12" s="7"/>
      <c r="R12" s="7"/>
      <c r="S12" s="60">
        <v>1.908859532177918E-2</v>
      </c>
      <c r="T12" s="60">
        <v>1.7340007150518411E-2</v>
      </c>
      <c r="U12" s="60">
        <v>1.6010283978029682E-2</v>
      </c>
      <c r="V12" s="60">
        <v>1.6516516516516516E-2</v>
      </c>
      <c r="W12" s="60">
        <v>1.6390624104533211E-2</v>
      </c>
    </row>
    <row r="13" spans="1:23" ht="16.2" thickBot="1">
      <c r="A13" s="4"/>
      <c r="B13" s="46"/>
      <c r="C13" s="4"/>
      <c r="D13" s="4"/>
      <c r="E13" s="60"/>
      <c r="F13" s="60"/>
      <c r="G13" s="60"/>
      <c r="H13" s="60"/>
      <c r="I13" s="60"/>
      <c r="J13" s="7"/>
      <c r="K13" s="7"/>
      <c r="L13" s="60"/>
      <c r="M13" s="60"/>
      <c r="N13" s="60"/>
      <c r="O13" s="60"/>
      <c r="P13" s="60"/>
      <c r="Q13" s="7"/>
      <c r="R13" s="7"/>
      <c r="S13" s="60"/>
      <c r="T13" s="60"/>
      <c r="U13" s="60"/>
      <c r="V13" s="60"/>
      <c r="W13" s="60"/>
    </row>
    <row r="14" spans="1:23" ht="15.6" thickBot="1">
      <c r="A14" s="4" t="s">
        <v>14</v>
      </c>
      <c r="B14" s="4" t="s">
        <v>28</v>
      </c>
      <c r="C14" s="4" t="s">
        <v>30</v>
      </c>
      <c r="D14" s="4" t="s">
        <v>15</v>
      </c>
      <c r="E14" s="60">
        <v>0.29713305067635776</v>
      </c>
      <c r="F14" s="60">
        <v>0.28798900743614614</v>
      </c>
      <c r="G14" s="60">
        <v>0.28138440314858393</v>
      </c>
      <c r="H14" s="60">
        <v>0.2618804187796499</v>
      </c>
      <c r="I14" s="60">
        <v>0.25486707773172951</v>
      </c>
      <c r="J14" s="7"/>
      <c r="K14" s="7"/>
      <c r="L14" s="60">
        <v>0.31046266206573087</v>
      </c>
      <c r="M14" s="60">
        <v>0.29869482913221079</v>
      </c>
      <c r="N14" s="60">
        <v>0.28865440527914804</v>
      </c>
      <c r="O14" s="60">
        <v>0.28919567049063449</v>
      </c>
      <c r="P14" s="60">
        <v>0.28903180838930426</v>
      </c>
      <c r="Q14" s="7"/>
      <c r="R14" s="7"/>
      <c r="S14" s="60">
        <v>0.32553629863046901</v>
      </c>
      <c r="T14" s="60">
        <v>0.3142652842331069</v>
      </c>
      <c r="U14" s="60">
        <v>0.31015542830431225</v>
      </c>
      <c r="V14" s="60">
        <v>0.30364980364980365</v>
      </c>
      <c r="W14" s="60">
        <v>0.30127801020115769</v>
      </c>
    </row>
    <row r="15" spans="1:23" ht="16.2" thickBot="1">
      <c r="B15" s="48"/>
      <c r="C15" s="4"/>
      <c r="D15" s="4"/>
      <c r="E15" s="60"/>
      <c r="F15" s="60"/>
      <c r="G15" s="60"/>
      <c r="H15" s="60"/>
      <c r="I15" s="60"/>
      <c r="J15" s="7"/>
      <c r="K15" s="7"/>
      <c r="L15" s="60"/>
      <c r="M15" s="60"/>
      <c r="N15" s="60"/>
      <c r="O15" s="60"/>
      <c r="P15" s="60"/>
      <c r="Q15" s="7"/>
      <c r="R15" s="7"/>
      <c r="S15" s="60"/>
      <c r="T15" s="60"/>
      <c r="U15" s="60"/>
      <c r="V15" s="60"/>
      <c r="W15" s="60"/>
    </row>
    <row r="16" spans="1:23" ht="16.2" thickBot="1">
      <c r="B16" s="48"/>
      <c r="C16" s="4"/>
      <c r="D16" s="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15.6" thickBot="1">
      <c r="A17" s="4" t="s">
        <v>17</v>
      </c>
      <c r="B17" s="4" t="s">
        <v>27</v>
      </c>
      <c r="C17" s="4" t="s">
        <v>29</v>
      </c>
      <c r="D17" s="4" t="s">
        <v>15</v>
      </c>
      <c r="E17" s="60">
        <v>4.1792852816474862E-3</v>
      </c>
      <c r="F17" s="60">
        <v>4.3646944713870029E-3</v>
      </c>
      <c r="G17" s="60">
        <v>5.2341150693824556E-3</v>
      </c>
      <c r="H17" s="60">
        <v>7.2182234582038275E-3</v>
      </c>
      <c r="I17" s="60">
        <v>8.4504194885272419E-3</v>
      </c>
      <c r="J17" s="7"/>
      <c r="K17" s="7"/>
      <c r="L17" s="60">
        <v>3.8527253844349895E-3</v>
      </c>
      <c r="M17" s="60">
        <v>4.9815681976686258E-3</v>
      </c>
      <c r="N17" s="60">
        <v>5.9455751200548825E-3</v>
      </c>
      <c r="O17" s="60">
        <v>6.8377730248233848E-3</v>
      </c>
      <c r="P17" s="60">
        <v>7.1917374223799263E-3</v>
      </c>
      <c r="Q17" s="7"/>
      <c r="R17" s="7"/>
      <c r="S17" s="60">
        <v>6.4234638225669615E-3</v>
      </c>
      <c r="T17" s="60">
        <v>8.0443332141580271E-3</v>
      </c>
      <c r="U17" s="60">
        <v>8.1220053757157882E-3</v>
      </c>
      <c r="V17" s="60">
        <v>9.9330099330099328E-3</v>
      </c>
      <c r="W17" s="60">
        <v>9.8572984125164763E-3</v>
      </c>
    </row>
    <row r="18" spans="1:23" ht="16.2" thickBot="1">
      <c r="A18" s="4"/>
      <c r="B18" s="46"/>
      <c r="C18" s="4"/>
      <c r="D18" s="4"/>
      <c r="E18" s="60"/>
      <c r="F18" s="60"/>
      <c r="G18" s="60"/>
      <c r="H18" s="60"/>
      <c r="I18" s="60"/>
      <c r="J18" s="7"/>
      <c r="K18" s="7"/>
      <c r="L18" s="60"/>
      <c r="M18" s="60"/>
      <c r="N18" s="60"/>
      <c r="O18" s="60"/>
      <c r="P18" s="60"/>
      <c r="Q18" s="7"/>
      <c r="R18" s="7"/>
      <c r="S18" s="60"/>
      <c r="T18" s="60"/>
      <c r="U18" s="60"/>
      <c r="V18" s="60"/>
      <c r="W18" s="60"/>
    </row>
    <row r="19" spans="1:23" ht="15.6" thickBot="1">
      <c r="A19" s="4" t="s">
        <v>17</v>
      </c>
      <c r="B19" s="4" t="s">
        <v>27</v>
      </c>
      <c r="C19" s="4" t="s">
        <v>30</v>
      </c>
      <c r="D19" s="4" t="s">
        <v>16</v>
      </c>
      <c r="E19" s="60">
        <v>2.1179083383807792E-2</v>
      </c>
      <c r="F19" s="60">
        <v>2.2712576786291627E-2</v>
      </c>
      <c r="G19" s="60">
        <v>2.3756390489328896E-2</v>
      </c>
      <c r="H19" s="60">
        <v>2.4108457385898903E-2</v>
      </c>
      <c r="I19" s="60">
        <v>2.3592439098352371E-2</v>
      </c>
      <c r="J19" s="7"/>
      <c r="K19" s="7"/>
      <c r="L19" s="60">
        <v>2.1608764112700594E-2</v>
      </c>
      <c r="M19" s="60">
        <v>2.3413370529042542E-2</v>
      </c>
      <c r="N19" s="60">
        <v>2.515435627715527E-2</v>
      </c>
      <c r="O19" s="60">
        <v>2.4045628362175126E-2</v>
      </c>
      <c r="P19" s="60">
        <v>2.7658091496641744E-2</v>
      </c>
      <c r="Q19" s="7"/>
      <c r="R19" s="7"/>
      <c r="S19" s="60">
        <v>1.6846442855411464E-2</v>
      </c>
      <c r="T19" s="60">
        <v>1.9783100941484923E-2</v>
      </c>
      <c r="U19" s="60">
        <v>2.0626387752717072E-2</v>
      </c>
      <c r="V19" s="60">
        <v>2.0385770385770385E-2</v>
      </c>
      <c r="W19" s="60">
        <v>2.1548512808756949E-2</v>
      </c>
    </row>
    <row r="20" spans="1:23" ht="16.2" thickBot="1">
      <c r="A20" s="4"/>
      <c r="B20" s="46"/>
      <c r="C20" s="4"/>
      <c r="D20" s="4"/>
      <c r="E20" s="60"/>
      <c r="F20" s="60"/>
      <c r="G20" s="60"/>
      <c r="H20" s="60"/>
      <c r="I20" s="60"/>
      <c r="J20" s="7"/>
      <c r="K20" s="7"/>
      <c r="L20" s="60"/>
      <c r="M20" s="60"/>
      <c r="N20" s="60"/>
      <c r="O20" s="60"/>
      <c r="P20" s="60"/>
      <c r="Q20" s="7"/>
      <c r="R20" s="7"/>
      <c r="S20" s="60"/>
      <c r="T20" s="60"/>
      <c r="U20" s="60"/>
      <c r="V20" s="60"/>
      <c r="W20" s="60"/>
    </row>
    <row r="21" spans="1:23" ht="15.6" thickBot="1">
      <c r="A21" s="4" t="s">
        <v>17</v>
      </c>
      <c r="B21" s="4" t="s">
        <v>27</v>
      </c>
      <c r="C21" s="4" t="s">
        <v>30</v>
      </c>
      <c r="D21" s="4" t="s">
        <v>15</v>
      </c>
      <c r="E21" s="60">
        <v>0.10603674540682415</v>
      </c>
      <c r="F21" s="60">
        <v>0.11651309408341416</v>
      </c>
      <c r="G21" s="60">
        <v>0.12559847439746816</v>
      </c>
      <c r="H21" s="60">
        <v>0.13450842466873875</v>
      </c>
      <c r="I21" s="60">
        <v>0.13775396745173354</v>
      </c>
      <c r="J21" s="7"/>
      <c r="K21" s="7"/>
      <c r="L21" s="60">
        <v>0.10067338939327951</v>
      </c>
      <c r="M21" s="60">
        <v>0.10979376307661652</v>
      </c>
      <c r="N21" s="60">
        <v>0.11443598706347391</v>
      </c>
      <c r="O21" s="60">
        <v>0.11705230410266382</v>
      </c>
      <c r="P21" s="60">
        <v>0.11538461538461539</v>
      </c>
      <c r="Q21" s="7"/>
      <c r="R21" s="7"/>
      <c r="S21" s="60">
        <v>6.3143861350139371E-2</v>
      </c>
      <c r="T21" s="60">
        <v>7.049219401739959E-2</v>
      </c>
      <c r="U21" s="60">
        <v>7.1228234194226955E-2</v>
      </c>
      <c r="V21" s="60">
        <v>7.3053823053823047E-2</v>
      </c>
      <c r="W21" s="60">
        <v>7.3815118344890823E-2</v>
      </c>
    </row>
    <row r="22" spans="1:23" ht="16.2" thickBot="1">
      <c r="A22" s="4"/>
      <c r="B22" s="46"/>
      <c r="C22" s="4"/>
      <c r="D22" s="4"/>
      <c r="E22" s="60"/>
      <c r="F22" s="60"/>
      <c r="G22" s="60"/>
      <c r="H22" s="60"/>
      <c r="I22" s="60"/>
      <c r="J22" s="7"/>
      <c r="K22" s="7"/>
      <c r="L22" s="60"/>
      <c r="M22" s="60"/>
      <c r="N22" s="60"/>
      <c r="O22" s="60"/>
      <c r="P22" s="60"/>
      <c r="Q22" s="7"/>
      <c r="R22" s="7"/>
      <c r="S22" s="60"/>
      <c r="T22" s="60"/>
      <c r="U22" s="60"/>
      <c r="V22" s="60"/>
      <c r="W22" s="60"/>
    </row>
    <row r="23" spans="1:23" ht="15.6" thickBot="1">
      <c r="A23" s="4" t="s">
        <v>17</v>
      </c>
      <c r="B23" s="4" t="s">
        <v>28</v>
      </c>
      <c r="C23" s="4" t="s">
        <v>29</v>
      </c>
      <c r="D23" s="4" t="s">
        <v>15</v>
      </c>
      <c r="E23" s="60">
        <v>5.1625277609529577E-2</v>
      </c>
      <c r="F23" s="60">
        <v>5.1345780795344326E-2</v>
      </c>
      <c r="G23" s="60">
        <v>5.1671670859368662E-2</v>
      </c>
      <c r="H23" s="60">
        <v>6.0792573204645838E-2</v>
      </c>
      <c r="I23" s="60">
        <v>6.3863337713534821E-2</v>
      </c>
      <c r="J23" s="7"/>
      <c r="K23" s="7"/>
      <c r="L23" s="60">
        <v>4.3485543904318399E-2</v>
      </c>
      <c r="M23" s="60">
        <v>4.3970641958088405E-2</v>
      </c>
      <c r="N23" s="60">
        <v>4.6649897095815226E-2</v>
      </c>
      <c r="O23" s="60">
        <v>4.604964676907123E-2</v>
      </c>
      <c r="P23" s="60">
        <v>4.654036243822076E-2</v>
      </c>
      <c r="Q23" s="7"/>
      <c r="R23" s="7"/>
      <c r="S23" s="60">
        <v>7.7687553023875894E-2</v>
      </c>
      <c r="T23" s="60">
        <v>8.0502919795018474E-2</v>
      </c>
      <c r="U23" s="60">
        <v>8.4375365198083446E-2</v>
      </c>
      <c r="V23" s="60">
        <v>8.8704088704088704E-2</v>
      </c>
      <c r="W23" s="60">
        <v>8.8543756089174169E-2</v>
      </c>
    </row>
    <row r="24" spans="1:23" ht="16.2" thickBot="1">
      <c r="A24" s="4"/>
      <c r="B24" s="46"/>
      <c r="C24" s="4"/>
      <c r="D24" s="4"/>
      <c r="E24" s="60"/>
      <c r="F24" s="60"/>
      <c r="G24" s="60"/>
      <c r="H24" s="60"/>
      <c r="I24" s="60"/>
      <c r="J24" s="7"/>
      <c r="K24" s="7"/>
      <c r="L24" s="60"/>
      <c r="M24" s="60"/>
      <c r="N24" s="60"/>
      <c r="O24" s="60"/>
      <c r="P24" s="60"/>
      <c r="Q24" s="7"/>
      <c r="R24" s="7"/>
      <c r="S24" s="60"/>
      <c r="T24" s="60"/>
      <c r="U24" s="60"/>
      <c r="V24" s="60"/>
      <c r="W24" s="60"/>
    </row>
    <row r="25" spans="1:23" ht="15.6" thickBot="1">
      <c r="A25" s="4" t="s">
        <v>17</v>
      </c>
      <c r="B25" s="4" t="s">
        <v>28</v>
      </c>
      <c r="C25" s="4" t="s">
        <v>30</v>
      </c>
      <c r="D25" s="4" t="s">
        <v>16</v>
      </c>
      <c r="E25" s="60">
        <v>3.4039975772259236E-2</v>
      </c>
      <c r="F25" s="60">
        <v>3.1724862592951826E-2</v>
      </c>
      <c r="G25" s="60">
        <v>2.9984581676539803E-2</v>
      </c>
      <c r="H25" s="60">
        <v>2.7870930803206281E-2</v>
      </c>
      <c r="I25" s="60">
        <v>2.8019811988274537E-2</v>
      </c>
      <c r="J25" s="7"/>
      <c r="K25" s="7"/>
      <c r="L25" s="60">
        <v>4.1274414553251364E-2</v>
      </c>
      <c r="M25" s="60">
        <v>3.8789811032513034E-2</v>
      </c>
      <c r="N25" s="60">
        <v>3.9887622096631929E-2</v>
      </c>
      <c r="O25" s="60">
        <v>3.6943418238382264E-2</v>
      </c>
      <c r="P25" s="60">
        <v>3.8461538461538464E-2</v>
      </c>
      <c r="Q25" s="7"/>
      <c r="R25" s="7"/>
      <c r="S25" s="60">
        <v>3.5813840746576175E-2</v>
      </c>
      <c r="T25" s="60">
        <v>3.3667024192587297E-2</v>
      </c>
      <c r="U25" s="60">
        <v>3.2955475049666942E-2</v>
      </c>
      <c r="V25" s="60">
        <v>3.3668283668283672E-2</v>
      </c>
      <c r="W25" s="60">
        <v>3.3067797581523298E-2</v>
      </c>
    </row>
    <row r="26" spans="1:23" ht="16.2" thickBot="1">
      <c r="A26" s="4"/>
      <c r="B26" s="46"/>
      <c r="C26" s="4"/>
      <c r="D26" s="4"/>
      <c r="E26" s="60"/>
      <c r="F26" s="60"/>
      <c r="G26" s="60"/>
      <c r="H26" s="60"/>
      <c r="I26" s="60"/>
      <c r="J26" s="7"/>
      <c r="K26" s="7"/>
      <c r="L26" s="60"/>
      <c r="M26" s="60"/>
      <c r="N26" s="60"/>
      <c r="O26" s="60"/>
      <c r="P26" s="60"/>
      <c r="Q26" s="7"/>
      <c r="R26" s="7"/>
      <c r="S26" s="60"/>
      <c r="T26" s="60"/>
      <c r="U26" s="60"/>
      <c r="V26" s="60"/>
      <c r="W26" s="60"/>
    </row>
    <row r="27" spans="1:23" ht="15.6" thickBot="1">
      <c r="A27" s="4" t="s">
        <v>17</v>
      </c>
      <c r="B27" s="4" t="s">
        <v>28</v>
      </c>
      <c r="C27" s="4" t="s">
        <v>30</v>
      </c>
      <c r="D27" s="4" t="s">
        <v>15</v>
      </c>
      <c r="E27" s="60">
        <v>0.29464970724813244</v>
      </c>
      <c r="F27" s="60">
        <v>0.28451341739411573</v>
      </c>
      <c r="G27" s="60">
        <v>0.27657632070112798</v>
      </c>
      <c r="H27" s="60">
        <v>0.25523474562407983</v>
      </c>
      <c r="I27" s="60">
        <v>0.24748812291519257</v>
      </c>
      <c r="J27" s="7"/>
      <c r="K27" s="7"/>
      <c r="L27" s="60">
        <v>0.29712888203959931</v>
      </c>
      <c r="M27" s="60">
        <v>0.28428149181362294</v>
      </c>
      <c r="N27" s="60">
        <v>0.27617523112606579</v>
      </c>
      <c r="O27" s="60">
        <v>0.27649231965778731</v>
      </c>
      <c r="P27" s="60">
        <v>0.27515524014700293</v>
      </c>
      <c r="Q27" s="7"/>
      <c r="R27" s="7"/>
      <c r="S27" s="60">
        <v>0.30269058295964124</v>
      </c>
      <c r="T27" s="60">
        <v>0.28983434632344179</v>
      </c>
      <c r="U27" s="60">
        <v>0.28485450508355731</v>
      </c>
      <c r="V27" s="60">
        <v>0.27916377916377916</v>
      </c>
      <c r="W27" s="60">
        <v>0.27892715914952149</v>
      </c>
    </row>
    <row r="28" spans="1:23" ht="15.6" thickBot="1"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6.2" thickBot="1">
      <c r="A29" s="52" t="s">
        <v>44</v>
      </c>
      <c r="E29" s="61">
        <v>1</v>
      </c>
      <c r="F29" s="61">
        <v>0.99999999999999989</v>
      </c>
      <c r="G29" s="61">
        <v>1</v>
      </c>
      <c r="H29" s="61">
        <v>0.99999999999999978</v>
      </c>
      <c r="I29" s="61">
        <v>1</v>
      </c>
      <c r="J29" s="7"/>
      <c r="K29" s="7"/>
      <c r="L29" s="61">
        <v>0.99999999999999989</v>
      </c>
      <c r="M29" s="61">
        <v>0.99999999999999989</v>
      </c>
      <c r="N29" s="61">
        <v>1</v>
      </c>
      <c r="O29" s="61">
        <v>1</v>
      </c>
      <c r="P29" s="61">
        <v>1</v>
      </c>
      <c r="Q29" s="7"/>
      <c r="R29" s="7"/>
      <c r="S29" s="61">
        <v>0.99999999999999989</v>
      </c>
      <c r="T29" s="61">
        <v>1</v>
      </c>
      <c r="U29" s="61">
        <v>1</v>
      </c>
      <c r="V29" s="61">
        <v>1</v>
      </c>
      <c r="W29" s="61">
        <v>1</v>
      </c>
    </row>
    <row r="30" spans="1:23" ht="15"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"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15"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15.6" thickBot="1">
      <c r="A33" s="49" t="s">
        <v>43</v>
      </c>
      <c r="B33" s="50"/>
      <c r="C33" s="51"/>
      <c r="D33" s="51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15">
      <c r="B34" s="54" t="s">
        <v>45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15.6" thickBot="1">
      <c r="B35" s="5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5.6" thickBot="1">
      <c r="B36" s="4" t="s">
        <v>39</v>
      </c>
      <c r="E36" s="62">
        <v>0.25731879668887542</v>
      </c>
      <c r="F36" s="62">
        <v>0.27867361784675071</v>
      </c>
      <c r="G36" s="62">
        <v>0.29651870486082932</v>
      </c>
      <c r="H36" s="62">
        <v>0.32418616064125633</v>
      </c>
      <c r="I36" s="62">
        <v>0.33280097038309914</v>
      </c>
      <c r="J36" s="7"/>
      <c r="K36" s="7"/>
      <c r="L36" s="62">
        <v>0.24724446380113235</v>
      </c>
      <c r="M36" s="62">
        <v>0.27362093587061209</v>
      </c>
      <c r="N36" s="62">
        <v>0.28352553003822156</v>
      </c>
      <c r="O36" s="62">
        <v>0.28838550780996824</v>
      </c>
      <c r="P36" s="62">
        <v>0.28728931694335319</v>
      </c>
      <c r="Q36" s="7"/>
      <c r="R36" s="7"/>
      <c r="S36" s="62">
        <v>0.17003999515210277</v>
      </c>
      <c r="T36" s="62">
        <v>0.19282564652603981</v>
      </c>
      <c r="U36" s="62">
        <v>0.19808344045810447</v>
      </c>
      <c r="V36" s="62">
        <v>0.20328020328020327</v>
      </c>
      <c r="W36" s="62">
        <v>0.2045389420597169</v>
      </c>
    </row>
    <row r="37" spans="1:23" ht="15.6" thickBot="1">
      <c r="B37" s="4" t="s">
        <v>40</v>
      </c>
      <c r="E37" s="62">
        <v>8.1829194427619628E-2</v>
      </c>
      <c r="F37" s="62">
        <v>8.1555124474620114E-2</v>
      </c>
      <c r="G37" s="62">
        <v>8.0398441937839807E-2</v>
      </c>
      <c r="H37" s="62">
        <v>7.8746114837232123E-2</v>
      </c>
      <c r="I37" s="62">
        <v>7.8479733144647734E-2</v>
      </c>
      <c r="J37" s="7"/>
      <c r="K37" s="7"/>
      <c r="L37" s="62">
        <v>9.4308017018995605E-2</v>
      </c>
      <c r="M37" s="62">
        <v>9.3155325296403302E-2</v>
      </c>
      <c r="N37" s="62">
        <v>9.8853353369703703E-2</v>
      </c>
      <c r="O37" s="62">
        <v>9.3233521291075247E-2</v>
      </c>
      <c r="P37" s="62">
        <v>0.10179318210619694</v>
      </c>
      <c r="Q37" s="7"/>
      <c r="R37" s="7"/>
      <c r="S37" s="62">
        <v>8.0111501636165316E-2</v>
      </c>
      <c r="T37" s="62">
        <v>8.0741270408771298E-2</v>
      </c>
      <c r="U37" s="62">
        <v>8.0460441743601729E-2</v>
      </c>
      <c r="V37" s="62">
        <v>8.2178332178332175E-2</v>
      </c>
      <c r="W37" s="62">
        <v>8.2182360020631548E-2</v>
      </c>
    </row>
    <row r="38" spans="1:23" ht="15.6" thickBot="1">
      <c r="B38" s="4" t="s">
        <v>41</v>
      </c>
      <c r="E38" s="62">
        <v>0.1094488188976378</v>
      </c>
      <c r="F38" s="62">
        <v>0.11053184610410605</v>
      </c>
      <c r="G38" s="62">
        <v>0.11074819443317374</v>
      </c>
      <c r="H38" s="62">
        <v>0.13101177817765419</v>
      </c>
      <c r="I38" s="62">
        <v>0.13894673001111899</v>
      </c>
      <c r="J38" s="7"/>
      <c r="K38" s="7"/>
      <c r="L38" s="62">
        <v>9.0656303393748527E-2</v>
      </c>
      <c r="M38" s="62">
        <v>9.5347215303377503E-2</v>
      </c>
      <c r="N38" s="62">
        <v>0.10388422462513476</v>
      </c>
      <c r="O38" s="62">
        <v>0.10350638408192366</v>
      </c>
      <c r="P38" s="62">
        <v>0.10337726523887973</v>
      </c>
      <c r="Q38" s="7"/>
      <c r="R38" s="7"/>
      <c r="S38" s="62">
        <v>0.15828384438249909</v>
      </c>
      <c r="T38" s="62">
        <v>0.16559408890477892</v>
      </c>
      <c r="U38" s="62">
        <v>0.17208133691714386</v>
      </c>
      <c r="V38" s="62">
        <v>0.18000693000692999</v>
      </c>
      <c r="W38" s="62">
        <v>0.1821880910080807</v>
      </c>
    </row>
    <row r="39" spans="1:23" ht="15.6" thickBot="1">
      <c r="B39" s="4" t="s">
        <v>42</v>
      </c>
      <c r="E39" s="62">
        <v>0.5917827579244902</v>
      </c>
      <c r="F39" s="62">
        <v>0.57250242483026192</v>
      </c>
      <c r="G39" s="62">
        <v>0.55796072384971196</v>
      </c>
      <c r="H39" s="62">
        <v>0.51711516440372973</v>
      </c>
      <c r="I39" s="62">
        <v>0.50235520064692207</v>
      </c>
      <c r="J39" s="7"/>
      <c r="K39" s="7"/>
      <c r="L39" s="62">
        <v>0.60759154410533012</v>
      </c>
      <c r="M39" s="62">
        <v>0.58297632094583374</v>
      </c>
      <c r="N39" s="62">
        <v>0.56482963640521378</v>
      </c>
      <c r="O39" s="62">
        <v>0.56568799014842175</v>
      </c>
      <c r="P39" s="62">
        <v>0.56418704853630719</v>
      </c>
      <c r="Q39" s="7"/>
      <c r="R39" s="7"/>
      <c r="S39" s="62">
        <v>0.62822688159011031</v>
      </c>
      <c r="T39" s="62">
        <v>0.60409963055654869</v>
      </c>
      <c r="U39" s="62">
        <v>0.59500993338786956</v>
      </c>
      <c r="V39" s="62">
        <v>0.58281358281358286</v>
      </c>
      <c r="W39" s="62">
        <v>0.58020516935067912</v>
      </c>
    </row>
    <row r="40" spans="1:23" ht="15.6" thickBot="1">
      <c r="B40" s="4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15.6" thickBot="1">
      <c r="B41" s="4" t="s">
        <v>14</v>
      </c>
      <c r="E41" s="62">
        <v>0.4882899252977993</v>
      </c>
      <c r="F41" s="62">
        <v>0.48882557387649533</v>
      </c>
      <c r="G41" s="62">
        <v>0.48717844680678407</v>
      </c>
      <c r="H41" s="62">
        <v>0.49026664485522659</v>
      </c>
      <c r="I41" s="62">
        <v>0.49083190134438492</v>
      </c>
      <c r="J41" s="7"/>
      <c r="K41" s="7"/>
      <c r="L41" s="62">
        <v>0.49197628061241583</v>
      </c>
      <c r="M41" s="62">
        <v>0.49476935339244793</v>
      </c>
      <c r="N41" s="62">
        <v>0.491751331220803</v>
      </c>
      <c r="O41" s="62">
        <v>0.49257890984509689</v>
      </c>
      <c r="P41" s="62">
        <v>0.48960841464960081</v>
      </c>
      <c r="Q41" s="7"/>
      <c r="R41" s="7"/>
      <c r="S41" s="62">
        <v>0.49739425524178887</v>
      </c>
      <c r="T41" s="62">
        <v>0.49767608151590992</v>
      </c>
      <c r="U41" s="62">
        <v>0.4978380273460325</v>
      </c>
      <c r="V41" s="62">
        <v>0.49509124509124508</v>
      </c>
      <c r="W41" s="62">
        <v>0.49424035761361684</v>
      </c>
    </row>
    <row r="42" spans="1:23" ht="15.6" thickBot="1">
      <c r="B42" s="4" t="s">
        <v>17</v>
      </c>
      <c r="E42" s="63">
        <v>0.51171007470220076</v>
      </c>
      <c r="F42" s="63">
        <v>0.51117442612350472</v>
      </c>
      <c r="G42" s="63">
        <v>0.51282155319321587</v>
      </c>
      <c r="H42" s="63">
        <v>0.50973335514477336</v>
      </c>
      <c r="I42" s="63">
        <v>0.50916809865561508</v>
      </c>
      <c r="J42" s="7"/>
      <c r="K42" s="7"/>
      <c r="L42" s="63">
        <v>0.50802371938758417</v>
      </c>
      <c r="M42" s="63">
        <v>0.50523064660755201</v>
      </c>
      <c r="N42" s="63">
        <v>0.50824866877919694</v>
      </c>
      <c r="O42" s="63">
        <v>0.50742109015490311</v>
      </c>
      <c r="P42" s="63">
        <v>0.51039158535039919</v>
      </c>
      <c r="Q42" s="7"/>
      <c r="R42" s="7"/>
      <c r="S42" s="63">
        <v>0.50260574475821107</v>
      </c>
      <c r="T42" s="63">
        <v>0.50232391848409008</v>
      </c>
      <c r="U42" s="63">
        <v>0.50216197265396745</v>
      </c>
      <c r="V42" s="63">
        <v>0.50490875490875498</v>
      </c>
      <c r="W42" s="63">
        <v>0.50575964238638316</v>
      </c>
    </row>
  </sheetData>
  <mergeCells count="3">
    <mergeCell ref="E1:I1"/>
    <mergeCell ref="L1:P1"/>
    <mergeCell ref="S1:W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6"/>
  <sheetViews>
    <sheetView workbookViewId="0">
      <selection activeCell="A20" sqref="A20"/>
    </sheetView>
  </sheetViews>
  <sheetFormatPr defaultRowHeight="13.2"/>
  <cols>
    <col min="1" max="1" width="61.77734375" style="1" customWidth="1"/>
    <col min="2" max="2" width="16.21875" style="1" bestFit="1" customWidth="1"/>
    <col min="3" max="3" width="16.21875" style="1" customWidth="1"/>
    <col min="4" max="4" width="15" style="1" customWidth="1"/>
    <col min="5" max="16384" width="8.88671875" style="1"/>
  </cols>
  <sheetData>
    <row r="1" spans="1:4" ht="15.6">
      <c r="A1" s="81" t="s">
        <v>51</v>
      </c>
      <c r="B1" s="82"/>
      <c r="C1" s="82"/>
      <c r="D1" s="82"/>
    </row>
    <row r="2" spans="1:4" ht="15">
      <c r="A2" s="82" t="s">
        <v>52</v>
      </c>
      <c r="B2" s="82"/>
      <c r="C2" s="82"/>
      <c r="D2" s="82"/>
    </row>
    <row r="3" spans="1:4" ht="15">
      <c r="A3" s="82"/>
      <c r="B3" s="82"/>
      <c r="C3" s="82"/>
      <c r="D3" s="82"/>
    </row>
    <row r="4" spans="1:4" ht="15">
      <c r="A4" s="82"/>
      <c r="B4" s="82"/>
      <c r="C4" s="82"/>
      <c r="D4" s="82"/>
    </row>
    <row r="5" spans="1:4" ht="16.2" thickBot="1">
      <c r="A5" s="82"/>
      <c r="B5" s="83" t="s">
        <v>53</v>
      </c>
      <c r="C5" s="83" t="s">
        <v>54</v>
      </c>
      <c r="D5" s="83" t="s">
        <v>55</v>
      </c>
    </row>
    <row r="6" spans="1:4" ht="15">
      <c r="A6" s="82"/>
      <c r="B6" s="84"/>
      <c r="C6" s="84"/>
      <c r="D6" s="84"/>
    </row>
    <row r="7" spans="1:4" ht="15">
      <c r="A7" s="82" t="s">
        <v>56</v>
      </c>
      <c r="B7" s="85">
        <v>5743</v>
      </c>
      <c r="C7" s="85">
        <v>6142</v>
      </c>
      <c r="D7" s="85">
        <v>5106</v>
      </c>
    </row>
    <row r="8" spans="1:4" ht="15">
      <c r="A8" s="82"/>
      <c r="B8" s="86"/>
      <c r="C8" s="86"/>
      <c r="D8" s="86"/>
    </row>
    <row r="9" spans="1:4" ht="15">
      <c r="A9" s="82" t="s">
        <v>57</v>
      </c>
      <c r="B9" s="85">
        <v>411</v>
      </c>
      <c r="C9" s="85">
        <v>525</v>
      </c>
      <c r="D9" s="85">
        <v>377</v>
      </c>
    </row>
    <row r="10" spans="1:4" ht="15">
      <c r="A10" s="82"/>
      <c r="B10" s="86"/>
      <c r="C10" s="86"/>
      <c r="D10" s="86"/>
    </row>
    <row r="11" spans="1:4" ht="15">
      <c r="A11" s="82" t="s">
        <v>58</v>
      </c>
      <c r="B11" s="85">
        <v>460</v>
      </c>
      <c r="C11" s="85">
        <v>284</v>
      </c>
      <c r="D11" s="85">
        <v>640</v>
      </c>
    </row>
    <row r="12" spans="1:4" ht="15">
      <c r="A12" s="82"/>
      <c r="B12" s="86"/>
      <c r="C12" s="86"/>
      <c r="D12" s="86"/>
    </row>
    <row r="13" spans="1:4" ht="15">
      <c r="A13" s="82" t="s">
        <v>59</v>
      </c>
      <c r="B13" s="85">
        <f>(96+675)</f>
        <v>771</v>
      </c>
      <c r="C13" s="85">
        <f>(79+436)</f>
        <v>515</v>
      </c>
      <c r="D13" s="85">
        <f>(51+649)</f>
        <v>700</v>
      </c>
    </row>
    <row r="16" spans="1:4">
      <c r="A16" s="54" t="s">
        <v>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44" topLeftCell="A3" activePane="bottomLeft"/>
      <selection pane="bottomLeft" activeCell="H3" sqref="H3"/>
    </sheetView>
  </sheetViews>
  <sheetFormatPr defaultRowHeight="13.2"/>
  <cols>
    <col min="5" max="5" width="13.44140625" bestFit="1" customWidth="1"/>
    <col min="7" max="7" width="9.77734375" bestFit="1" customWidth="1"/>
    <col min="8" max="8" width="21.109375" bestFit="1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78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27</v>
      </c>
      <c r="F3" s="4" t="s">
        <v>30</v>
      </c>
      <c r="G3" s="78" t="s">
        <v>15</v>
      </c>
      <c r="H3" s="6">
        <v>3047</v>
      </c>
      <c r="I3" s="8">
        <v>474.657696094519</v>
      </c>
      <c r="J3" s="8">
        <v>71.238223104355001</v>
      </c>
      <c r="K3" s="6">
        <v>53.000000000999997</v>
      </c>
      <c r="L3" s="9">
        <v>10.798429319370999</v>
      </c>
      <c r="M3" s="9">
        <v>34.358638743455003</v>
      </c>
      <c r="N3" s="9">
        <v>42.931937172773999</v>
      </c>
      <c r="O3" s="9">
        <v>11.616492146596</v>
      </c>
      <c r="P3" s="6">
        <f>N3+O3</f>
        <v>54.548429319370001</v>
      </c>
      <c r="S3" s="6">
        <v>1262</v>
      </c>
      <c r="T3" s="9">
        <v>467.94057052297899</v>
      </c>
      <c r="U3" s="9">
        <v>76.763871353094004</v>
      </c>
      <c r="V3" s="9">
        <v>52.000000000999997</v>
      </c>
      <c r="W3" s="9">
        <v>11.093627065302</v>
      </c>
      <c r="X3" s="9">
        <v>30.527143981117</v>
      </c>
      <c r="Y3" s="9">
        <v>39.339103068450001</v>
      </c>
      <c r="Z3" s="9">
        <v>18.332022029897001</v>
      </c>
      <c r="AA3" s="6">
        <f>Y3+Z3</f>
        <v>57.671125098347005</v>
      </c>
      <c r="AC3" s="6">
        <v>518</v>
      </c>
      <c r="AD3" s="8">
        <v>454.92471042470999</v>
      </c>
      <c r="AE3" s="8">
        <v>66.260082823934994</v>
      </c>
      <c r="AF3" s="6">
        <v>44.000000000999997</v>
      </c>
      <c r="AG3" s="9">
        <v>10.133843212237</v>
      </c>
      <c r="AH3" s="9">
        <v>37.284894837476003</v>
      </c>
      <c r="AI3" s="9">
        <v>40.726577437857998</v>
      </c>
      <c r="AJ3" s="9">
        <v>10.898661567876999</v>
      </c>
      <c r="AK3" s="6">
        <f>AI3+AJ3</f>
        <v>51.625239005734997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27</v>
      </c>
      <c r="F4" s="4" t="s">
        <v>30</v>
      </c>
      <c r="G4" s="78" t="s">
        <v>15</v>
      </c>
      <c r="H4" s="6">
        <v>3262</v>
      </c>
      <c r="I4" s="8">
        <v>476.780809319436</v>
      </c>
      <c r="J4" s="8">
        <v>70.700117952680003</v>
      </c>
      <c r="K4" s="6">
        <v>50.000000000999997</v>
      </c>
      <c r="L4" s="9">
        <v>9.5165238678089992</v>
      </c>
      <c r="M4" s="9">
        <v>35.373317013463002</v>
      </c>
      <c r="N4" s="9">
        <v>43.115055079558999</v>
      </c>
      <c r="O4" s="9">
        <v>11.811505507954999</v>
      </c>
      <c r="P4" s="6">
        <f t="shared" ref="P4:P7" si="0">N4+O4</f>
        <v>54.926560587513997</v>
      </c>
      <c r="S4" s="6">
        <v>1413</v>
      </c>
      <c r="T4" s="9">
        <v>477.12526539278099</v>
      </c>
      <c r="U4" s="9">
        <v>75.518410546454007</v>
      </c>
      <c r="V4" s="9">
        <v>52.000000000999997</v>
      </c>
      <c r="W4" s="9">
        <v>8.3921015514799997</v>
      </c>
      <c r="X4" s="9">
        <v>28.20874471086</v>
      </c>
      <c r="Y4" s="9">
        <v>42.665726375176</v>
      </c>
      <c r="Z4" s="9">
        <v>20.380818053595998</v>
      </c>
      <c r="AA4" s="6">
        <f t="shared" ref="AA4:AA7" si="1">Y4+Z4</f>
        <v>63.046544428771995</v>
      </c>
      <c r="AC4" s="6">
        <v>588</v>
      </c>
      <c r="AD4" s="8">
        <v>454.33163265306098</v>
      </c>
      <c r="AE4" s="8">
        <v>70.18035091998</v>
      </c>
      <c r="AF4" s="6">
        <v>40.000000000999997</v>
      </c>
      <c r="AG4" s="9">
        <v>9.1525423728809994</v>
      </c>
      <c r="AH4" s="9">
        <v>40.338983050846998</v>
      </c>
      <c r="AI4" s="9">
        <v>39.322033898305001</v>
      </c>
      <c r="AJ4" s="9">
        <v>10.847457627118001</v>
      </c>
      <c r="AK4" s="6">
        <f t="shared" ref="AK4:AK7" si="2">AI4+AJ4</f>
        <v>50.169491525422998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27</v>
      </c>
      <c r="F5" s="4" t="s">
        <v>30</v>
      </c>
      <c r="G5" s="78" t="s">
        <v>15</v>
      </c>
      <c r="H5" s="6">
        <v>3294</v>
      </c>
      <c r="I5" s="8">
        <v>480.66788099575001</v>
      </c>
      <c r="J5" s="8">
        <v>70.272604114980993</v>
      </c>
      <c r="K5" s="6">
        <v>53.000000000999997</v>
      </c>
      <c r="L5" s="9">
        <v>9.0551181102360001</v>
      </c>
      <c r="M5" s="9">
        <v>32.344033918836999</v>
      </c>
      <c r="N5" s="9">
        <v>45.336159903088998</v>
      </c>
      <c r="O5" s="9">
        <v>13.022410660205001</v>
      </c>
      <c r="P5" s="6">
        <f t="shared" si="0"/>
        <v>58.358570563293995</v>
      </c>
      <c r="S5" s="6">
        <v>1414</v>
      </c>
      <c r="T5" s="9">
        <v>474.28217821782198</v>
      </c>
      <c r="U5" s="9">
        <v>73.592701004323999</v>
      </c>
      <c r="V5" s="9">
        <v>51.000000000999997</v>
      </c>
      <c r="W5" s="9">
        <v>8.4566596194500008</v>
      </c>
      <c r="X5" s="9">
        <v>29.245947850598998</v>
      </c>
      <c r="Y5" s="9">
        <v>44.326990838618002</v>
      </c>
      <c r="Z5" s="9">
        <v>17.618040873854</v>
      </c>
      <c r="AA5" s="6">
        <f t="shared" si="1"/>
        <v>61.945031712472002</v>
      </c>
      <c r="AC5" s="6">
        <v>636</v>
      </c>
      <c r="AD5" s="8">
        <v>454.38679245282998</v>
      </c>
      <c r="AE5" s="8">
        <v>70.798425724929999</v>
      </c>
      <c r="AF5" s="6">
        <v>45.000000000999997</v>
      </c>
      <c r="AG5" s="9">
        <v>10.264385692068</v>
      </c>
      <c r="AH5" s="9">
        <v>39.50233281493</v>
      </c>
      <c r="AI5" s="9">
        <v>39.035769828926</v>
      </c>
      <c r="AJ5" s="9">
        <v>10.108864696734001</v>
      </c>
      <c r="AK5" s="6">
        <f t="shared" si="2"/>
        <v>49.144634525660003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27</v>
      </c>
      <c r="F6" s="4" t="s">
        <v>30</v>
      </c>
      <c r="G6" s="78" t="s">
        <v>15</v>
      </c>
      <c r="H6" s="6">
        <v>3483</v>
      </c>
      <c r="I6" s="8">
        <v>478.50071777203601</v>
      </c>
      <c r="J6" s="8">
        <v>71.807549509992</v>
      </c>
      <c r="K6" s="6">
        <v>50.000000000999997</v>
      </c>
      <c r="L6" s="9">
        <v>9.4312660760210001</v>
      </c>
      <c r="M6" s="9">
        <v>34.438410974564</v>
      </c>
      <c r="N6" s="9">
        <v>42.783652472134001</v>
      </c>
      <c r="O6" s="9">
        <v>12.889396970563</v>
      </c>
      <c r="P6" s="6">
        <f t="shared" si="0"/>
        <v>55.673049442697</v>
      </c>
      <c r="S6" s="6">
        <v>1535</v>
      </c>
      <c r="T6" s="9">
        <v>474.15179153094499</v>
      </c>
      <c r="U6" s="9">
        <v>73.579842630799007</v>
      </c>
      <c r="V6" s="9">
        <v>50.000000000999997</v>
      </c>
      <c r="W6" s="9">
        <v>8.2414016872159994</v>
      </c>
      <c r="X6" s="9">
        <v>29.007138221933001</v>
      </c>
      <c r="Y6" s="9">
        <v>44.841012329656003</v>
      </c>
      <c r="Z6" s="9">
        <v>17.521090201168001</v>
      </c>
      <c r="AA6" s="6">
        <f t="shared" si="1"/>
        <v>62.362102530824004</v>
      </c>
      <c r="AC6" s="6">
        <v>595</v>
      </c>
      <c r="AD6" s="8">
        <v>462.40336134453798</v>
      </c>
      <c r="AE6" s="8">
        <v>71.930278546988006</v>
      </c>
      <c r="AF6" s="6">
        <v>56.000000000999997</v>
      </c>
      <c r="AG6" s="9">
        <v>8.8777219430479999</v>
      </c>
      <c r="AH6" s="9">
        <v>36.683417085427003</v>
      </c>
      <c r="AI6" s="9">
        <v>41.541038525963003</v>
      </c>
      <c r="AJ6" s="9">
        <v>12.562814070350999</v>
      </c>
      <c r="AK6" s="6">
        <f t="shared" si="2"/>
        <v>54.103852596313999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27</v>
      </c>
      <c r="F7" s="4" t="s">
        <v>30</v>
      </c>
      <c r="G7" s="78" t="s">
        <v>15</v>
      </c>
      <c r="H7" s="6">
        <v>3543</v>
      </c>
      <c r="I7" s="8">
        <v>477.92407564211101</v>
      </c>
      <c r="J7" s="8">
        <v>71.654459320203998</v>
      </c>
      <c r="K7" s="6">
        <v>53.000000000999997</v>
      </c>
      <c r="L7" s="9">
        <v>9.7128378378370002</v>
      </c>
      <c r="M7" s="9">
        <v>33.192567567567004</v>
      </c>
      <c r="N7" s="9">
        <v>44.538288288288001</v>
      </c>
      <c r="O7" s="9">
        <v>12.302927927927</v>
      </c>
      <c r="P7" s="6">
        <f t="shared" si="0"/>
        <v>56.841216216215003</v>
      </c>
      <c r="S7" s="6">
        <v>1444</v>
      </c>
      <c r="T7" s="9">
        <v>481.28947368421098</v>
      </c>
      <c r="U7" s="9">
        <v>70.767679409913995</v>
      </c>
      <c r="V7" s="9">
        <v>54.000000000999997</v>
      </c>
      <c r="W7" s="9">
        <v>6.0815480304070002</v>
      </c>
      <c r="X7" s="9">
        <v>26.330338631650999</v>
      </c>
      <c r="Y7" s="9">
        <v>47.753973738768998</v>
      </c>
      <c r="Z7" s="9">
        <v>19.626814098133998</v>
      </c>
      <c r="AA7" s="6">
        <f t="shared" si="1"/>
        <v>67.380787836902996</v>
      </c>
      <c r="AC7" s="6">
        <v>593</v>
      </c>
      <c r="AD7" s="8">
        <v>464.07757166947698</v>
      </c>
      <c r="AE7" s="8">
        <v>68.390305141419006</v>
      </c>
      <c r="AF7" s="6">
        <v>49.500000000999997</v>
      </c>
      <c r="AG7" s="9">
        <v>8.4175084175079995</v>
      </c>
      <c r="AH7" s="9">
        <v>34.343434343433998</v>
      </c>
      <c r="AI7" s="9">
        <v>45.454545454544999</v>
      </c>
      <c r="AJ7" s="9">
        <v>11.616161616161</v>
      </c>
      <c r="AK7" s="6">
        <f t="shared" si="2"/>
        <v>57.070707070706</v>
      </c>
    </row>
    <row r="8" spans="1:37" s="7" customFormat="1" ht="16.2" thickBot="1">
      <c r="A8" s="3"/>
      <c r="B8" s="4"/>
      <c r="C8" s="4"/>
      <c r="D8" s="4"/>
      <c r="E8" s="4"/>
      <c r="F8" s="4"/>
      <c r="G8" s="78"/>
      <c r="H8" s="26" t="s">
        <v>24</v>
      </c>
      <c r="I8" s="30">
        <f>(I7-I3)/J7</f>
        <v>4.5585153786388381E-2</v>
      </c>
      <c r="J8" s="8"/>
      <c r="K8" s="6"/>
      <c r="L8" s="9"/>
      <c r="M8" s="38" t="s">
        <v>34</v>
      </c>
      <c r="N8" s="9"/>
      <c r="O8" s="9"/>
      <c r="P8" s="74">
        <f>P7-P3</f>
        <v>2.2927868968450014</v>
      </c>
      <c r="S8" s="43" t="s">
        <v>23</v>
      </c>
      <c r="T8" s="30">
        <f>(T7-T3)/U7</f>
        <v>0.18862994056806548</v>
      </c>
      <c r="X8" s="38" t="s">
        <v>34</v>
      </c>
      <c r="AA8" s="75">
        <f>AA7-AA3</f>
        <v>9.7096627385559913</v>
      </c>
      <c r="AC8" s="43" t="s">
        <v>23</v>
      </c>
      <c r="AD8" s="30">
        <f>(AD7-AD3)/AE7</f>
        <v>0.13383273003155205</v>
      </c>
      <c r="AH8" s="38" t="s">
        <v>34</v>
      </c>
      <c r="AI8" s="9"/>
      <c r="AJ8" s="9"/>
      <c r="AK8" s="74">
        <f>AK7-AK3</f>
        <v>5.4454680649710028</v>
      </c>
    </row>
    <row r="9" spans="1:37" s="7" customFormat="1" ht="15.6" thickBot="1">
      <c r="A9" s="3"/>
      <c r="B9" s="4"/>
      <c r="C9" s="4"/>
      <c r="D9" s="4"/>
      <c r="E9" s="4"/>
      <c r="F9" s="4"/>
      <c r="G9" s="78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27</v>
      </c>
      <c r="F10" s="4" t="s">
        <v>30</v>
      </c>
      <c r="G10" s="78" t="s">
        <v>15</v>
      </c>
      <c r="H10" s="6">
        <v>1310</v>
      </c>
      <c r="I10" s="8">
        <v>544.37022900763395</v>
      </c>
      <c r="J10" s="8">
        <v>51.673354381552002</v>
      </c>
      <c r="K10" s="6">
        <v>48.500000000999997</v>
      </c>
      <c r="L10" s="9">
        <v>18.735719725818001</v>
      </c>
      <c r="M10" s="9">
        <v>48.134044173648</v>
      </c>
      <c r="N10" s="9">
        <v>25.742574257425002</v>
      </c>
      <c r="O10" s="9">
        <v>7.1591774562069999</v>
      </c>
      <c r="P10" s="6">
        <f>N10+O10</f>
        <v>32.901751713632002</v>
      </c>
      <c r="S10" s="6">
        <v>1225</v>
      </c>
      <c r="T10" s="9">
        <v>541.69306122448995</v>
      </c>
      <c r="U10" s="9">
        <v>61.188798895801</v>
      </c>
      <c r="V10" s="9">
        <v>51.500000000999997</v>
      </c>
      <c r="W10" s="9">
        <v>15.490673154906</v>
      </c>
      <c r="X10" s="9">
        <v>40.551500405515</v>
      </c>
      <c r="Y10" s="9">
        <v>33.0900243309</v>
      </c>
      <c r="Z10" s="9">
        <v>10.218978102189</v>
      </c>
      <c r="AA10" s="6">
        <f>Y10+Z10</f>
        <v>43.309002433088999</v>
      </c>
      <c r="AC10" s="6">
        <v>393</v>
      </c>
      <c r="AD10" s="8">
        <v>521.94910941475803</v>
      </c>
      <c r="AE10" s="8">
        <v>59.542494304751003</v>
      </c>
      <c r="AF10" s="6">
        <v>45.000000000999997</v>
      </c>
      <c r="AG10" s="9">
        <v>25</v>
      </c>
      <c r="AH10" s="9">
        <v>42.171717171716999</v>
      </c>
      <c r="AI10" s="9">
        <v>23.989898989899</v>
      </c>
      <c r="AJ10" s="9">
        <v>8.0808080808079996</v>
      </c>
      <c r="AK10" s="6">
        <f>AI10+AJ10</f>
        <v>32.070707070707002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27</v>
      </c>
      <c r="F11" s="4" t="s">
        <v>30</v>
      </c>
      <c r="G11" s="78" t="s">
        <v>15</v>
      </c>
      <c r="H11" s="6">
        <v>1406</v>
      </c>
      <c r="I11" s="8">
        <v>540.56472261735405</v>
      </c>
      <c r="J11" s="8">
        <v>57.212643317122001</v>
      </c>
      <c r="K11" s="6">
        <v>49.000000000999997</v>
      </c>
      <c r="L11" s="9">
        <v>22.637517630464998</v>
      </c>
      <c r="M11" s="9">
        <v>42.524682651622001</v>
      </c>
      <c r="N11" s="9">
        <v>26.586741889984999</v>
      </c>
      <c r="O11" s="9">
        <v>7.4047954866000003</v>
      </c>
      <c r="P11" s="6">
        <f t="shared" ref="P11:P14" si="3">N11+O11</f>
        <v>33.991537376585001</v>
      </c>
      <c r="S11" s="6">
        <v>1338</v>
      </c>
      <c r="T11" s="9">
        <v>542.32884902840101</v>
      </c>
      <c r="U11" s="9">
        <v>59.655275643167997</v>
      </c>
      <c r="V11" s="9">
        <v>56.000000000999997</v>
      </c>
      <c r="W11" s="9">
        <v>16.083395383469</v>
      </c>
      <c r="X11" s="9">
        <v>38.049143708115999</v>
      </c>
      <c r="Y11" s="9">
        <v>34.177215189873003</v>
      </c>
      <c r="Z11" s="9">
        <v>11.317944899478</v>
      </c>
      <c r="AA11" s="6">
        <f t="shared" ref="AA11:AA14" si="4">Y11+Z11</f>
        <v>45.495160089351003</v>
      </c>
      <c r="AC11" s="6">
        <v>485</v>
      </c>
      <c r="AD11" s="8">
        <v>520.36082474226805</v>
      </c>
      <c r="AE11" s="8">
        <v>64.977743418914002</v>
      </c>
      <c r="AF11" s="6">
        <v>44.000000000999997</v>
      </c>
      <c r="AG11" s="9">
        <v>30.020283975659002</v>
      </c>
      <c r="AH11" s="9">
        <v>35.902636916835</v>
      </c>
      <c r="AI11" s="9">
        <v>24.543610547667001</v>
      </c>
      <c r="AJ11" s="9">
        <v>7.9107505070990003</v>
      </c>
      <c r="AK11" s="6">
        <f t="shared" ref="AK11:AK14" si="5">AI11+AJ11</f>
        <v>32.454361054766004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27</v>
      </c>
      <c r="F12" s="4" t="s">
        <v>30</v>
      </c>
      <c r="G12" s="78" t="s">
        <v>15</v>
      </c>
      <c r="H12" s="6">
        <v>1607</v>
      </c>
      <c r="I12" s="8">
        <v>547.78531425015603</v>
      </c>
      <c r="J12" s="8">
        <v>56.057405494011</v>
      </c>
      <c r="K12" s="6">
        <v>51.000000000999997</v>
      </c>
      <c r="L12" s="9">
        <v>19.24504950495</v>
      </c>
      <c r="M12" s="9">
        <v>40.717821782178</v>
      </c>
      <c r="N12" s="9">
        <v>30.198019801979999</v>
      </c>
      <c r="O12" s="9">
        <v>9.2821782178210004</v>
      </c>
      <c r="P12" s="6">
        <f t="shared" si="3"/>
        <v>39.480198019801001</v>
      </c>
      <c r="S12" s="6">
        <v>1344</v>
      </c>
      <c r="T12" s="9">
        <v>547.45758928571399</v>
      </c>
      <c r="U12" s="9">
        <v>57.831253628073</v>
      </c>
      <c r="V12" s="9">
        <v>53.000000000999997</v>
      </c>
      <c r="W12" s="9">
        <v>13.249444855662</v>
      </c>
      <c r="X12" s="9">
        <v>36.861584011843</v>
      </c>
      <c r="Y12" s="9">
        <v>36.41746854182</v>
      </c>
      <c r="Z12" s="9">
        <v>12.953367875647</v>
      </c>
      <c r="AA12" s="6">
        <f t="shared" si="4"/>
        <v>49.370836417467004</v>
      </c>
      <c r="AC12" s="6">
        <v>493</v>
      </c>
      <c r="AD12" s="8">
        <v>527.10953346856002</v>
      </c>
      <c r="AE12" s="8">
        <v>58.935959546166998</v>
      </c>
      <c r="AF12" s="6">
        <v>44.500000000999997</v>
      </c>
      <c r="AG12" s="9">
        <v>22.132796780684</v>
      </c>
      <c r="AH12" s="9">
        <v>41.851106639839003</v>
      </c>
      <c r="AI12" s="9">
        <v>29.577464788732001</v>
      </c>
      <c r="AJ12" s="9">
        <v>5.6338028169010004</v>
      </c>
      <c r="AK12" s="6">
        <f t="shared" si="5"/>
        <v>35.211267605633005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27</v>
      </c>
      <c r="F13" s="4" t="s">
        <v>30</v>
      </c>
      <c r="G13" s="78" t="s">
        <v>15</v>
      </c>
      <c r="H13" s="6">
        <v>1772</v>
      </c>
      <c r="I13" s="8">
        <v>546.53442437923297</v>
      </c>
      <c r="J13" s="8">
        <v>54.982584892939002</v>
      </c>
      <c r="K13" s="6">
        <v>47.000000000999997</v>
      </c>
      <c r="L13" s="9">
        <v>20.044918585064</v>
      </c>
      <c r="M13" s="9">
        <v>41.830432341380998</v>
      </c>
      <c r="N13" s="9">
        <v>28.242560359348001</v>
      </c>
      <c r="O13" s="9">
        <v>9.3767546322289999</v>
      </c>
      <c r="P13" s="6">
        <f t="shared" si="3"/>
        <v>37.619314991576999</v>
      </c>
      <c r="S13" s="6">
        <v>1353</v>
      </c>
      <c r="T13" s="9">
        <v>547.43237250554296</v>
      </c>
      <c r="U13" s="9">
        <v>60.479360152866001</v>
      </c>
      <c r="V13" s="9">
        <v>52.000000000999997</v>
      </c>
      <c r="W13" s="9">
        <v>14.697609001406001</v>
      </c>
      <c r="X13" s="9">
        <v>33.966244725738001</v>
      </c>
      <c r="Y13" s="9">
        <v>35.021097046412997</v>
      </c>
      <c r="Z13" s="9">
        <v>11.462728551335999</v>
      </c>
      <c r="AA13" s="6">
        <f t="shared" si="4"/>
        <v>46.483825597748996</v>
      </c>
      <c r="AC13" s="6">
        <v>533</v>
      </c>
      <c r="AD13" s="8">
        <v>533.07129455909899</v>
      </c>
      <c r="AE13" s="8">
        <v>55.977124940049997</v>
      </c>
      <c r="AF13" s="6">
        <v>55.000000000999997</v>
      </c>
      <c r="AG13" s="9">
        <v>19.252336448598001</v>
      </c>
      <c r="AH13" s="9">
        <v>42.990654205607001</v>
      </c>
      <c r="AI13" s="9">
        <v>30.280373831775002</v>
      </c>
      <c r="AJ13" s="9">
        <v>7.1028037383170002</v>
      </c>
      <c r="AK13" s="6">
        <f t="shared" si="5"/>
        <v>37.383177570092002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27</v>
      </c>
      <c r="F14" s="4" t="s">
        <v>30</v>
      </c>
      <c r="G14" s="78" t="s">
        <v>15</v>
      </c>
      <c r="H14" s="6">
        <v>1868</v>
      </c>
      <c r="I14" s="8">
        <v>551.50963597430405</v>
      </c>
      <c r="J14" s="8">
        <v>53.774982119534997</v>
      </c>
      <c r="K14" s="6">
        <v>50.000000000999997</v>
      </c>
      <c r="L14" s="9">
        <v>17.094017094017001</v>
      </c>
      <c r="M14" s="9">
        <v>42.467948717947998</v>
      </c>
      <c r="N14" s="9">
        <v>30.929487179487001</v>
      </c>
      <c r="O14" s="9">
        <v>9.2948717948709998</v>
      </c>
      <c r="P14" s="6">
        <f t="shared" si="3"/>
        <v>40.224358974357997</v>
      </c>
      <c r="S14" s="6">
        <v>1382</v>
      </c>
      <c r="T14" s="9">
        <v>551.56729377713498</v>
      </c>
      <c r="U14" s="9">
        <v>56.649149778774003</v>
      </c>
      <c r="V14" s="9">
        <v>57.000000000999997</v>
      </c>
      <c r="W14" s="9">
        <v>11.294964028777001</v>
      </c>
      <c r="X14" s="9">
        <v>37.050359712229998</v>
      </c>
      <c r="Y14" s="9">
        <v>37.769784172660998</v>
      </c>
      <c r="Z14" s="9">
        <v>13.309352517984999</v>
      </c>
      <c r="AA14" s="6">
        <f t="shared" si="4"/>
        <v>51.079136690645996</v>
      </c>
      <c r="AC14" s="6">
        <v>518</v>
      </c>
      <c r="AD14" s="8">
        <v>536.02123552123601</v>
      </c>
      <c r="AE14" s="8">
        <v>55.478275086688001</v>
      </c>
      <c r="AF14" s="6">
        <v>48.000000000999997</v>
      </c>
      <c r="AG14" s="9">
        <v>15.370018975332</v>
      </c>
      <c r="AH14" s="9">
        <v>45.161290322580001</v>
      </c>
      <c r="AI14" s="9">
        <v>29.411764705882</v>
      </c>
      <c r="AJ14" s="9">
        <v>8.3491461100559992</v>
      </c>
      <c r="AK14" s="6">
        <f t="shared" si="5"/>
        <v>37.760910815937997</v>
      </c>
    </row>
    <row r="15" spans="1:37" s="7" customFormat="1" ht="16.2" thickBot="1">
      <c r="A15" s="3"/>
      <c r="B15" s="4"/>
      <c r="C15" s="4"/>
      <c r="D15" s="4"/>
      <c r="E15" s="4"/>
      <c r="F15" s="4"/>
      <c r="G15" s="78"/>
      <c r="H15" s="26" t="s">
        <v>24</v>
      </c>
      <c r="I15" s="30">
        <f>(I14-I10)/J14</f>
        <v>0.1327644693735108</v>
      </c>
      <c r="J15" s="8"/>
      <c r="K15" s="6"/>
      <c r="L15" s="9"/>
      <c r="M15" s="38" t="s">
        <v>34</v>
      </c>
      <c r="N15" s="9"/>
      <c r="O15" s="9"/>
      <c r="P15" s="74">
        <f>P14-P10</f>
        <v>7.3226072607259951</v>
      </c>
      <c r="S15" s="43" t="s">
        <v>23</v>
      </c>
      <c r="T15" s="30">
        <f>(T14-T10)/U14</f>
        <v>0.17430504413933542</v>
      </c>
      <c r="X15" s="38" t="s">
        <v>34</v>
      </c>
      <c r="AA15" s="74">
        <f>AA14-AA10</f>
        <v>7.7701342575569967</v>
      </c>
      <c r="AC15" s="43" t="s">
        <v>23</v>
      </c>
      <c r="AD15" s="30">
        <f>(AD14-AD10)/AE14</f>
        <v>0.25365111089862608</v>
      </c>
      <c r="AH15" s="38" t="s">
        <v>34</v>
      </c>
      <c r="AI15" s="9"/>
      <c r="AJ15" s="9"/>
      <c r="AK15" s="74">
        <f>AK14-AK10</f>
        <v>5.6902037452309955</v>
      </c>
    </row>
    <row r="16" spans="1:37" s="7" customFormat="1" ht="15.6" thickBot="1">
      <c r="A16" s="3"/>
      <c r="B16" s="4"/>
      <c r="C16" s="4"/>
      <c r="D16" s="4"/>
      <c r="E16" s="4"/>
      <c r="F16" s="4"/>
      <c r="G16" s="78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27</v>
      </c>
      <c r="F17" s="4" t="s">
        <v>30</v>
      </c>
      <c r="G17" s="78" t="s">
        <v>15</v>
      </c>
      <c r="H17" s="6">
        <v>1136</v>
      </c>
      <c r="I17" s="8">
        <v>554.48679577464804</v>
      </c>
      <c r="J17" s="8">
        <v>64.551381726214998</v>
      </c>
      <c r="K17" s="6">
        <v>50.000000000999997</v>
      </c>
      <c r="L17" s="9">
        <v>44.491887275831999</v>
      </c>
      <c r="M17" s="9">
        <v>36.037574722458999</v>
      </c>
      <c r="N17" s="9">
        <v>14.602903501281</v>
      </c>
      <c r="O17" s="9">
        <v>1.878736122971</v>
      </c>
      <c r="P17" s="6">
        <f>N17+O17</f>
        <v>16.481639624252001</v>
      </c>
      <c r="S17" s="6">
        <v>700</v>
      </c>
      <c r="T17" s="9">
        <v>560.63714285714298</v>
      </c>
      <c r="U17" s="9">
        <v>58.789649930002</v>
      </c>
      <c r="V17" s="9">
        <v>55.000000000999997</v>
      </c>
      <c r="W17" s="9">
        <v>41.828254847644999</v>
      </c>
      <c r="X17" s="9">
        <v>37.119113573406999</v>
      </c>
      <c r="Y17" s="9">
        <v>15.927977839335</v>
      </c>
      <c r="Z17" s="9">
        <v>2.0775623268690002</v>
      </c>
      <c r="AA17" s="6">
        <f>Y17+Z17</f>
        <v>18.005540166204</v>
      </c>
      <c r="AC17" s="6">
        <v>248</v>
      </c>
      <c r="AD17" s="8">
        <v>538.33467741935499</v>
      </c>
      <c r="AE17" s="8">
        <v>62.699567109230998</v>
      </c>
      <c r="AF17" s="6">
        <v>46.500000000999997</v>
      </c>
      <c r="AG17" s="9">
        <v>51.851851851851002</v>
      </c>
      <c r="AH17" s="9">
        <v>28.518518518518</v>
      </c>
      <c r="AI17" s="9">
        <v>10.74074074074</v>
      </c>
      <c r="AJ17" s="9">
        <v>0.74074074073999996</v>
      </c>
      <c r="AK17" s="6">
        <f>AI17+AJ17</f>
        <v>11.481481481479999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27</v>
      </c>
      <c r="F18" s="4" t="s">
        <v>30</v>
      </c>
      <c r="G18" s="78" t="s">
        <v>15</v>
      </c>
      <c r="H18" s="6">
        <v>1216</v>
      </c>
      <c r="I18" s="8">
        <v>561.00904605263202</v>
      </c>
      <c r="J18" s="8">
        <v>60.682516587038002</v>
      </c>
      <c r="K18" s="6">
        <v>46.000000000999997</v>
      </c>
      <c r="L18" s="9">
        <v>41.910023677978998</v>
      </c>
      <c r="M18" s="9">
        <v>35.043409629045001</v>
      </c>
      <c r="N18" s="9">
        <v>16.653512233621999</v>
      </c>
      <c r="O18" s="9">
        <v>2.367797947908</v>
      </c>
      <c r="P18" s="6">
        <f t="shared" ref="P18:P21" si="6">N18+O18</f>
        <v>19.021310181529998</v>
      </c>
      <c r="S18" s="6">
        <v>824</v>
      </c>
      <c r="T18" s="9">
        <v>564.46844660194199</v>
      </c>
      <c r="U18" s="9">
        <v>60.077240477101</v>
      </c>
      <c r="V18" s="9">
        <v>43.000000000999997</v>
      </c>
      <c r="W18" s="9">
        <v>38.875878220140002</v>
      </c>
      <c r="X18" s="9">
        <v>38.173302107727999</v>
      </c>
      <c r="Y18" s="9">
        <v>16.393442622950001</v>
      </c>
      <c r="Z18" s="9">
        <v>3.0444964871189999</v>
      </c>
      <c r="AA18" s="6">
        <f t="shared" ref="AA18:AA21" si="7">Y18+Z18</f>
        <v>19.437939110069003</v>
      </c>
      <c r="AC18" s="6">
        <v>254</v>
      </c>
      <c r="AD18" s="8">
        <v>552.590551181102</v>
      </c>
      <c r="AE18" s="8">
        <v>63.124928437256997</v>
      </c>
      <c r="AF18" s="6">
        <v>49.000000000999997</v>
      </c>
      <c r="AG18" s="9">
        <v>49.812734082397</v>
      </c>
      <c r="AH18" s="9">
        <v>29.213483146066999</v>
      </c>
      <c r="AI18" s="9">
        <v>12.734082397003</v>
      </c>
      <c r="AJ18" s="9">
        <v>3.3707865168529998</v>
      </c>
      <c r="AK18" s="6">
        <f t="shared" ref="AK18:AK21" si="8">AI18+AJ18</f>
        <v>16.104868913855999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27</v>
      </c>
      <c r="F19" s="4" t="s">
        <v>30</v>
      </c>
      <c r="G19" s="78" t="s">
        <v>15</v>
      </c>
      <c r="H19" s="6">
        <v>1275</v>
      </c>
      <c r="I19" s="8">
        <v>564.72156862745101</v>
      </c>
      <c r="J19" s="8">
        <v>58.674474864945999</v>
      </c>
      <c r="K19" s="6">
        <v>50.000000000999997</v>
      </c>
      <c r="L19" s="9">
        <v>40.291634689177997</v>
      </c>
      <c r="M19" s="9">
        <v>37.759017651572996</v>
      </c>
      <c r="N19" s="9">
        <v>17.114351496546</v>
      </c>
      <c r="O19" s="9">
        <v>2.686108979278</v>
      </c>
      <c r="P19" s="6">
        <f t="shared" si="6"/>
        <v>19.800460475824</v>
      </c>
      <c r="S19" s="6">
        <v>854</v>
      </c>
      <c r="T19" s="9">
        <v>566.86182669789196</v>
      </c>
      <c r="U19" s="9">
        <v>57.771264367133</v>
      </c>
      <c r="V19" s="9">
        <v>48.000000000999997</v>
      </c>
      <c r="W19" s="9">
        <v>36.374002280501003</v>
      </c>
      <c r="X19" s="9">
        <v>40.935005701253999</v>
      </c>
      <c r="Y19" s="9">
        <v>17.21778791334</v>
      </c>
      <c r="Z19" s="9">
        <v>2.8506271379700001</v>
      </c>
      <c r="AA19" s="6">
        <f t="shared" si="7"/>
        <v>20.068415051310001</v>
      </c>
      <c r="AC19" s="6">
        <v>261</v>
      </c>
      <c r="AD19" s="8">
        <v>549.73946360153298</v>
      </c>
      <c r="AE19" s="8">
        <v>64.699312905781994</v>
      </c>
      <c r="AF19" s="6">
        <v>49.000000000999997</v>
      </c>
      <c r="AG19" s="9">
        <v>50</v>
      </c>
      <c r="AH19" s="9">
        <v>28.41726618705</v>
      </c>
      <c r="AI19" s="9">
        <v>13.309352517984999</v>
      </c>
      <c r="AJ19" s="9">
        <v>2.1582733812939998</v>
      </c>
      <c r="AK19" s="6">
        <f t="shared" si="8"/>
        <v>15.467625899279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27</v>
      </c>
      <c r="F20" s="4" t="s">
        <v>30</v>
      </c>
      <c r="G20" s="78" t="s">
        <v>15</v>
      </c>
      <c r="H20" s="6">
        <v>1524</v>
      </c>
      <c r="I20" s="8">
        <v>563.02493438320198</v>
      </c>
      <c r="J20" s="8">
        <v>61.218847129966001</v>
      </c>
      <c r="K20" s="6">
        <v>48.000000000999997</v>
      </c>
      <c r="L20" s="9">
        <v>39.303797468353999</v>
      </c>
      <c r="M20" s="9">
        <v>37.848101265822002</v>
      </c>
      <c r="N20" s="9">
        <v>16.708860759493</v>
      </c>
      <c r="O20" s="9">
        <v>2.5949367088600002</v>
      </c>
      <c r="P20" s="6">
        <f t="shared" si="6"/>
        <v>19.303797468353</v>
      </c>
      <c r="S20" s="6">
        <v>831</v>
      </c>
      <c r="T20" s="9">
        <v>566.689530685921</v>
      </c>
      <c r="U20" s="9">
        <v>62.094738140354004</v>
      </c>
      <c r="V20" s="9">
        <v>46.000000000999997</v>
      </c>
      <c r="W20" s="9">
        <v>38.228438228438002</v>
      </c>
      <c r="X20" s="9">
        <v>37.412587412587001</v>
      </c>
      <c r="Y20" s="9">
        <v>17.482517482517</v>
      </c>
      <c r="Z20" s="9">
        <v>3.7296037296029998</v>
      </c>
      <c r="AA20" s="6">
        <f t="shared" si="7"/>
        <v>21.21212121212</v>
      </c>
      <c r="AC20" s="6">
        <v>291</v>
      </c>
      <c r="AD20" s="8">
        <v>562.70446735395205</v>
      </c>
      <c r="AE20" s="8">
        <v>64.681729664471007</v>
      </c>
      <c r="AF20" s="6">
        <v>52.000000000999997</v>
      </c>
      <c r="AG20" s="9">
        <v>35.987261146496003</v>
      </c>
      <c r="AH20" s="9">
        <v>39.171974522292999</v>
      </c>
      <c r="AI20" s="9">
        <v>14.012738853503</v>
      </c>
      <c r="AJ20" s="9">
        <v>3.503184713375</v>
      </c>
      <c r="AK20" s="6">
        <f t="shared" si="8"/>
        <v>17.515923566878001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27</v>
      </c>
      <c r="F21" s="4" t="s">
        <v>30</v>
      </c>
      <c r="G21" s="78" t="s">
        <v>15</v>
      </c>
      <c r="H21" s="6">
        <v>1636</v>
      </c>
      <c r="I21" s="8">
        <v>564.73471882640604</v>
      </c>
      <c r="J21" s="8">
        <v>60.020062231876999</v>
      </c>
      <c r="K21" s="6">
        <v>46.000000000999997</v>
      </c>
      <c r="L21" s="9">
        <v>39.750445632797998</v>
      </c>
      <c r="M21" s="9">
        <v>37.730243612595999</v>
      </c>
      <c r="N21" s="9">
        <v>17.231134878193</v>
      </c>
      <c r="O21" s="9">
        <v>2.4955436720140001</v>
      </c>
      <c r="P21" s="6">
        <f t="shared" si="6"/>
        <v>19.726678550207001</v>
      </c>
      <c r="S21" s="6">
        <v>812</v>
      </c>
      <c r="T21" s="9">
        <v>572.64901477832495</v>
      </c>
      <c r="U21" s="9">
        <v>59.539922977175003</v>
      </c>
      <c r="V21" s="9">
        <v>51.000000000999997</v>
      </c>
      <c r="W21" s="9">
        <v>33.414043583534998</v>
      </c>
      <c r="X21" s="9">
        <v>39.225181598063003</v>
      </c>
      <c r="Y21" s="9">
        <v>21.670702179176001</v>
      </c>
      <c r="Z21" s="9">
        <v>3.9951573849869999</v>
      </c>
      <c r="AA21" s="6">
        <f t="shared" si="7"/>
        <v>25.665859564163</v>
      </c>
      <c r="AC21" s="6">
        <v>313</v>
      </c>
      <c r="AD21" s="8">
        <v>560.78594249201296</v>
      </c>
      <c r="AE21" s="8">
        <v>62.483758354978001</v>
      </c>
      <c r="AF21" s="6">
        <v>48.000000000999997</v>
      </c>
      <c r="AG21" s="9">
        <v>38.253012048191998</v>
      </c>
      <c r="AH21" s="9">
        <v>38.554216867469002</v>
      </c>
      <c r="AI21" s="9">
        <v>15.361445783132</v>
      </c>
      <c r="AJ21" s="9">
        <v>2.1084337349390001</v>
      </c>
      <c r="AK21" s="6">
        <f t="shared" si="8"/>
        <v>17.469879518071</v>
      </c>
    </row>
    <row r="22" spans="1:37" s="7" customFormat="1" ht="16.2" thickBot="1">
      <c r="A22" s="3"/>
      <c r="B22" s="4"/>
      <c r="C22" s="4"/>
      <c r="D22" s="4"/>
      <c r="E22" s="4"/>
      <c r="F22" s="4"/>
      <c r="G22" s="78"/>
      <c r="H22" s="26" t="s">
        <v>24</v>
      </c>
      <c r="I22" s="30">
        <f>(I21-I17)/J21</f>
        <v>0.17074162656091454</v>
      </c>
      <c r="J22" s="8"/>
      <c r="K22" s="6"/>
      <c r="L22" s="9"/>
      <c r="M22" s="38" t="s">
        <v>34</v>
      </c>
      <c r="N22" s="9"/>
      <c r="O22" s="9"/>
      <c r="P22" s="74">
        <f>P21-P17</f>
        <v>3.2450389259550008</v>
      </c>
      <c r="S22" s="43" t="s">
        <v>23</v>
      </c>
      <c r="T22" s="30">
        <f>(T21-T17)/U21</f>
        <v>0.20174483473528851</v>
      </c>
      <c r="X22" s="38" t="s">
        <v>34</v>
      </c>
      <c r="AA22" s="74">
        <f>AA21-AA17</f>
        <v>7.6603193979590003</v>
      </c>
      <c r="AC22" s="43" t="s">
        <v>23</v>
      </c>
      <c r="AD22" s="36">
        <f>(AD21-AD17)/AE21</f>
        <v>0.35931361466942413</v>
      </c>
      <c r="AH22" s="38" t="s">
        <v>34</v>
      </c>
      <c r="AI22" s="9"/>
      <c r="AJ22" s="9"/>
      <c r="AK22" s="74">
        <f>AK21-AK17</f>
        <v>5.9883980365910006</v>
      </c>
    </row>
    <row r="23" spans="1:37" s="7" customFormat="1" ht="15.6" thickBot="1">
      <c r="A23" s="3"/>
      <c r="B23" s="4"/>
      <c r="C23" s="4"/>
      <c r="D23" s="4"/>
      <c r="E23" s="4"/>
      <c r="F23" s="4"/>
      <c r="G23" s="78"/>
      <c r="H23" s="4"/>
      <c r="I23" s="4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78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27</v>
      </c>
      <c r="F25" s="4" t="s">
        <v>30</v>
      </c>
      <c r="G25" s="78" t="s">
        <v>15</v>
      </c>
      <c r="H25" s="6">
        <v>3019</v>
      </c>
      <c r="I25" s="8">
        <v>586.35011593242803</v>
      </c>
      <c r="J25" s="8">
        <v>60.783723230493003</v>
      </c>
      <c r="K25" s="6">
        <v>51.000000000999997</v>
      </c>
      <c r="L25" s="9">
        <v>8.5261070720420005</v>
      </c>
      <c r="M25" s="9">
        <v>26.701916721743999</v>
      </c>
      <c r="N25" s="9">
        <v>61.037673496364</v>
      </c>
      <c r="O25" s="9">
        <v>3.502974223397</v>
      </c>
      <c r="P25" s="6">
        <f>N25+O25</f>
        <v>64.540647719760997</v>
      </c>
      <c r="S25" s="6">
        <v>1256</v>
      </c>
      <c r="T25" s="9">
        <v>572.63773885350304</v>
      </c>
      <c r="U25" s="9">
        <v>64.898352462394996</v>
      </c>
      <c r="V25" s="9">
        <v>50.500000000999997</v>
      </c>
      <c r="W25" s="9">
        <v>9.9290780141840003</v>
      </c>
      <c r="X25" s="9">
        <v>27.423167848698998</v>
      </c>
      <c r="Y25" s="9">
        <v>58.550039401103</v>
      </c>
      <c r="Z25" s="9">
        <v>3.0732860520090002</v>
      </c>
      <c r="AA25" s="6">
        <f>Y25+Z25</f>
        <v>61.623325453112002</v>
      </c>
      <c r="AC25" s="6">
        <v>478</v>
      </c>
      <c r="AD25" s="8">
        <v>563.36192468619197</v>
      </c>
      <c r="AE25" s="8">
        <v>70.648276754972002</v>
      </c>
      <c r="AF25" s="6">
        <v>49.000000000999997</v>
      </c>
      <c r="AG25" s="9">
        <v>14.492753623187999</v>
      </c>
      <c r="AH25" s="9">
        <v>31.677018633540001</v>
      </c>
      <c r="AI25" s="9">
        <v>50.724637681159003</v>
      </c>
      <c r="AJ25" s="9">
        <v>2.0703933747410002</v>
      </c>
      <c r="AK25" s="6">
        <f>AI25+AJ25</f>
        <v>52.795031055900004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27</v>
      </c>
      <c r="F26" s="4" t="s">
        <v>30</v>
      </c>
      <c r="G26" s="78" t="s">
        <v>15</v>
      </c>
      <c r="H26" s="6">
        <v>3208</v>
      </c>
      <c r="I26" s="8">
        <v>588.69451371571097</v>
      </c>
      <c r="J26" s="8">
        <v>61.740741182355002</v>
      </c>
      <c r="K26" s="6">
        <v>54.000000000999997</v>
      </c>
      <c r="L26" s="9">
        <v>7.500778089013</v>
      </c>
      <c r="M26" s="9">
        <v>24.338624338624001</v>
      </c>
      <c r="N26" s="9">
        <v>64.581388110798997</v>
      </c>
      <c r="O26" s="9">
        <v>3.4235916588849999</v>
      </c>
      <c r="P26" s="6">
        <f t="shared" ref="P26:P29" si="9">N26+O26</f>
        <v>68.004979769683999</v>
      </c>
      <c r="S26" s="6">
        <v>1404</v>
      </c>
      <c r="T26" s="9">
        <v>578.64245014245</v>
      </c>
      <c r="U26" s="9">
        <v>62.135474445634003</v>
      </c>
      <c r="V26" s="9">
        <v>52.000000000999997</v>
      </c>
      <c r="W26" s="9">
        <v>8.2269503546090004</v>
      </c>
      <c r="X26" s="9">
        <v>25.390070921985</v>
      </c>
      <c r="Y26" s="9">
        <v>63.120567375885997</v>
      </c>
      <c r="Z26" s="9">
        <v>2.8368794326239999</v>
      </c>
      <c r="AA26" s="6">
        <f t="shared" ref="AA26:AA29" si="10">Y26+Z26</f>
        <v>65.957446808509999</v>
      </c>
      <c r="AC26" s="6">
        <v>547</v>
      </c>
      <c r="AD26" s="8">
        <v>562.73491773309001</v>
      </c>
      <c r="AE26" s="8">
        <v>76.339858036538999</v>
      </c>
      <c r="AF26" s="6">
        <v>47.000000000999997</v>
      </c>
      <c r="AG26" s="9">
        <v>13.067150635208</v>
      </c>
      <c r="AH26" s="9">
        <v>34.482758620688998</v>
      </c>
      <c r="AI26" s="9">
        <v>49.364791288566003</v>
      </c>
      <c r="AJ26" s="9">
        <v>2.3593466424680001</v>
      </c>
      <c r="AK26" s="6">
        <f t="shared" ref="AK26:AK29" si="11">AI26+AJ26</f>
        <v>51.724137931034001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27</v>
      </c>
      <c r="F27" s="4" t="s">
        <v>30</v>
      </c>
      <c r="G27" s="78" t="s">
        <v>15</v>
      </c>
      <c r="H27" s="6">
        <v>3239</v>
      </c>
      <c r="I27" s="8">
        <v>592.62828033343601</v>
      </c>
      <c r="J27" s="8">
        <v>56.834095461206999</v>
      </c>
      <c r="K27" s="6">
        <v>54.000000000999997</v>
      </c>
      <c r="L27" s="9">
        <v>6.7488443759630004</v>
      </c>
      <c r="M27" s="9">
        <v>23.913713405237999</v>
      </c>
      <c r="N27" s="9">
        <v>65.824345146379002</v>
      </c>
      <c r="O27" s="9">
        <v>3.3281972265020001</v>
      </c>
      <c r="P27" s="6">
        <f t="shared" si="9"/>
        <v>69.152542372881001</v>
      </c>
      <c r="S27" s="6">
        <v>1411</v>
      </c>
      <c r="T27" s="9">
        <v>577.27285613040397</v>
      </c>
      <c r="U27" s="9">
        <v>57.012415907872999</v>
      </c>
      <c r="V27" s="9">
        <v>48.000000000999997</v>
      </c>
      <c r="W27" s="9">
        <v>8.0815179198870002</v>
      </c>
      <c r="X27" s="9">
        <v>27.33661278988</v>
      </c>
      <c r="Y27" s="9">
        <v>61.278988053408</v>
      </c>
      <c r="Z27" s="9">
        <v>2.4595924104</v>
      </c>
      <c r="AA27" s="6">
        <f t="shared" si="10"/>
        <v>63.738580463807999</v>
      </c>
      <c r="AC27" s="6">
        <v>607</v>
      </c>
      <c r="AD27" s="8">
        <v>565.61943986820404</v>
      </c>
      <c r="AE27" s="8">
        <v>68.181701166390994</v>
      </c>
      <c r="AF27" s="6">
        <v>47.000000000999997</v>
      </c>
      <c r="AG27" s="9">
        <v>15.686274509803001</v>
      </c>
      <c r="AH27" s="9">
        <v>29.575163398691998</v>
      </c>
      <c r="AI27" s="9">
        <v>50.816993464051997</v>
      </c>
      <c r="AJ27" s="9">
        <v>3.1045751633980001</v>
      </c>
      <c r="AK27" s="6">
        <f t="shared" si="11"/>
        <v>53.92156862745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27</v>
      </c>
      <c r="F28" s="4" t="s">
        <v>30</v>
      </c>
      <c r="G28" s="78" t="s">
        <v>15</v>
      </c>
      <c r="H28" s="6">
        <v>3430</v>
      </c>
      <c r="I28" s="8">
        <v>594.11020408163301</v>
      </c>
      <c r="J28" s="8">
        <v>58.078406449138001</v>
      </c>
      <c r="K28" s="6">
        <v>53.000000000999997</v>
      </c>
      <c r="L28" s="9">
        <v>6.7983730389300003</v>
      </c>
      <c r="M28" s="9">
        <v>21.934921557233999</v>
      </c>
      <c r="N28" s="9">
        <v>67.460778617082994</v>
      </c>
      <c r="O28" s="9">
        <v>3.457292271934</v>
      </c>
      <c r="P28" s="6">
        <f t="shared" si="9"/>
        <v>70.918070889016988</v>
      </c>
      <c r="S28" s="6">
        <v>1534</v>
      </c>
      <c r="T28" s="9">
        <v>579.46349413298606</v>
      </c>
      <c r="U28" s="9">
        <v>63.323836907794998</v>
      </c>
      <c r="V28" s="9">
        <v>51.000000000999997</v>
      </c>
      <c r="W28" s="9">
        <v>8.1168831168830007</v>
      </c>
      <c r="X28" s="9">
        <v>23.116883116882999</v>
      </c>
      <c r="Y28" s="9">
        <v>65.389610389609999</v>
      </c>
      <c r="Z28" s="9">
        <v>2.9870129870120001</v>
      </c>
      <c r="AA28" s="6">
        <f t="shared" si="10"/>
        <v>68.376623376621993</v>
      </c>
      <c r="AC28" s="6">
        <v>551</v>
      </c>
      <c r="AD28" s="8">
        <v>568.214156079855</v>
      </c>
      <c r="AE28" s="8">
        <v>65.565827152183999</v>
      </c>
      <c r="AF28" s="6">
        <v>46.000000000999997</v>
      </c>
      <c r="AG28" s="9">
        <v>12.567324955116</v>
      </c>
      <c r="AH28" s="9">
        <v>30.161579892279999</v>
      </c>
      <c r="AI28" s="9">
        <v>54.039497307001</v>
      </c>
      <c r="AJ28" s="9">
        <v>2.154398563734</v>
      </c>
      <c r="AK28" s="6">
        <f t="shared" si="11"/>
        <v>56.193895870734998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27</v>
      </c>
      <c r="F29" s="4" t="s">
        <v>30</v>
      </c>
      <c r="G29" s="78" t="s">
        <v>15</v>
      </c>
      <c r="H29" s="6">
        <v>3477</v>
      </c>
      <c r="I29" s="8">
        <v>592.18665516249598</v>
      </c>
      <c r="J29" s="8">
        <v>62.787171928691002</v>
      </c>
      <c r="K29" s="6">
        <v>53.000000000999997</v>
      </c>
      <c r="L29" s="9">
        <v>6.5978198508309998</v>
      </c>
      <c r="M29" s="9">
        <v>22.231784279976999</v>
      </c>
      <c r="N29" s="9">
        <v>67.297762478484998</v>
      </c>
      <c r="O29" s="9">
        <v>3.6144578313250002</v>
      </c>
      <c r="P29" s="6">
        <f t="shared" si="9"/>
        <v>70.912220309809996</v>
      </c>
      <c r="S29" s="6">
        <v>1425</v>
      </c>
      <c r="T29" s="9">
        <v>582.70877192982505</v>
      </c>
      <c r="U29" s="9">
        <v>61.984787348235002</v>
      </c>
      <c r="V29" s="9">
        <v>51.000000000999997</v>
      </c>
      <c r="W29" s="9">
        <v>7.5537075537070004</v>
      </c>
      <c r="X29" s="9">
        <v>21.621621621620999</v>
      </c>
      <c r="Y29" s="9">
        <v>66.181566181565998</v>
      </c>
      <c r="Z29" s="9">
        <v>3.3957033957029998</v>
      </c>
      <c r="AA29" s="6">
        <f t="shared" si="10"/>
        <v>69.577269577268993</v>
      </c>
      <c r="AC29" s="6">
        <v>556</v>
      </c>
      <c r="AD29" s="8">
        <v>575.02158273381303</v>
      </c>
      <c r="AE29" s="8">
        <v>61.074312156734997</v>
      </c>
      <c r="AF29" s="6">
        <v>51.000000000999997</v>
      </c>
      <c r="AG29" s="9">
        <v>12.186379928315</v>
      </c>
      <c r="AH29" s="9">
        <v>27.419354838709001</v>
      </c>
      <c r="AI29" s="9">
        <v>56.451612903224998</v>
      </c>
      <c r="AJ29" s="9">
        <v>3.5842293906810001</v>
      </c>
      <c r="AK29" s="6">
        <f t="shared" si="11"/>
        <v>60.035842293906001</v>
      </c>
    </row>
    <row r="30" spans="1:37" s="7" customFormat="1" ht="16.2" thickBot="1">
      <c r="A30" s="3"/>
      <c r="B30" s="4"/>
      <c r="C30" s="4"/>
      <c r="D30" s="4"/>
      <c r="E30" s="4"/>
      <c r="F30" s="4"/>
      <c r="G30" s="78"/>
      <c r="H30" s="26" t="s">
        <v>24</v>
      </c>
      <c r="I30" s="30">
        <f>(I29-I25)/J29</f>
        <v>9.2957511077209579E-2</v>
      </c>
      <c r="J30" s="8"/>
      <c r="K30" s="6"/>
      <c r="L30" s="9"/>
      <c r="M30" s="38" t="s">
        <v>34</v>
      </c>
      <c r="N30" s="9"/>
      <c r="O30" s="9"/>
      <c r="P30" s="74">
        <f>P29-P25</f>
        <v>6.3715725900489986</v>
      </c>
      <c r="S30" s="43" t="s">
        <v>23</v>
      </c>
      <c r="T30" s="30">
        <f>(T29-T25)/U29</f>
        <v>0.16247588331217819</v>
      </c>
      <c r="X30" s="38" t="s">
        <v>34</v>
      </c>
      <c r="AA30" s="74">
        <f>AA29-AA25</f>
        <v>7.9539441241569904</v>
      </c>
      <c r="AC30" s="43" t="s">
        <v>23</v>
      </c>
      <c r="AD30" s="30">
        <f>(AD29-AD25)/AE29</f>
        <v>0.1909093632966162</v>
      </c>
      <c r="AH30" s="38" t="s">
        <v>34</v>
      </c>
      <c r="AI30" s="9"/>
      <c r="AJ30" s="9"/>
      <c r="AK30" s="74">
        <f>AK29-AK25</f>
        <v>7.2408112380059961</v>
      </c>
    </row>
    <row r="31" spans="1:37" s="7" customFormat="1" ht="15.6" thickBot="1">
      <c r="A31" s="3"/>
      <c r="B31" s="4"/>
      <c r="C31" s="4"/>
      <c r="D31" s="4"/>
      <c r="E31" s="4"/>
      <c r="F31" s="4"/>
      <c r="G31" s="78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27</v>
      </c>
      <c r="F32" s="4" t="s">
        <v>30</v>
      </c>
      <c r="G32" s="78" t="s">
        <v>15</v>
      </c>
      <c r="H32" s="6">
        <v>1308</v>
      </c>
      <c r="I32" s="8">
        <v>628.06422018348599</v>
      </c>
      <c r="J32" s="8">
        <v>49.035881538668001</v>
      </c>
      <c r="K32" s="6">
        <v>41.000000000999997</v>
      </c>
      <c r="L32" s="9">
        <v>10.907704042715</v>
      </c>
      <c r="M32" s="9">
        <v>33.790999237222998</v>
      </c>
      <c r="N32" s="9">
        <v>53.318077803203003</v>
      </c>
      <c r="O32" s="9">
        <v>1.7543859649119999</v>
      </c>
      <c r="P32" s="6">
        <f>N32+O32</f>
        <v>55.072463768115</v>
      </c>
      <c r="S32" s="6">
        <v>1223</v>
      </c>
      <c r="T32" s="9">
        <v>626.29354047424397</v>
      </c>
      <c r="U32" s="9">
        <v>52.400178806257003</v>
      </c>
      <c r="V32" s="9">
        <v>49.000000000999997</v>
      </c>
      <c r="W32" s="9">
        <v>9.2532467532459997</v>
      </c>
      <c r="X32" s="9">
        <v>29.626623376623002</v>
      </c>
      <c r="Y32" s="9">
        <v>57.792207792207002</v>
      </c>
      <c r="Z32" s="9">
        <v>2.5974025974020001</v>
      </c>
      <c r="AA32" s="6">
        <f>Y32+Z32</f>
        <v>60.389610389609004</v>
      </c>
      <c r="AC32" s="6">
        <v>386</v>
      </c>
      <c r="AD32" s="8">
        <v>616.68134715025894</v>
      </c>
      <c r="AE32" s="8">
        <v>57.606407600387001</v>
      </c>
      <c r="AF32" s="6">
        <v>47.000000000999997</v>
      </c>
      <c r="AG32" s="9">
        <v>14.898989898989001</v>
      </c>
      <c r="AH32" s="9">
        <v>31.313131313130999</v>
      </c>
      <c r="AI32" s="9">
        <v>46.212121212120998</v>
      </c>
      <c r="AJ32" s="9">
        <v>5.0505050505050004</v>
      </c>
      <c r="AK32" s="6">
        <f>AI32+AJ32</f>
        <v>51.262626262626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27</v>
      </c>
      <c r="F33" s="4" t="s">
        <v>30</v>
      </c>
      <c r="G33" s="78" t="s">
        <v>15</v>
      </c>
      <c r="H33" s="6">
        <v>1403</v>
      </c>
      <c r="I33" s="8">
        <v>637.06985032074101</v>
      </c>
      <c r="J33" s="8">
        <v>48.252006933259999</v>
      </c>
      <c r="K33" s="6">
        <v>50.000000000999997</v>
      </c>
      <c r="L33" s="9">
        <v>8.0394922425949993</v>
      </c>
      <c r="M33" s="9">
        <v>28.349788434413998</v>
      </c>
      <c r="N33" s="9">
        <v>59.379407616361</v>
      </c>
      <c r="O33" s="9">
        <v>3.1734837799709998</v>
      </c>
      <c r="P33" s="6">
        <f t="shared" ref="P33:P36" si="12">N33+O33</f>
        <v>62.552891396332001</v>
      </c>
      <c r="S33" s="6">
        <v>1336</v>
      </c>
      <c r="T33" s="9">
        <v>632.59730538922202</v>
      </c>
      <c r="U33" s="9">
        <v>53.464114117336003</v>
      </c>
      <c r="V33" s="9">
        <v>57.000000000999997</v>
      </c>
      <c r="W33" s="9">
        <v>7.7438570364850001</v>
      </c>
      <c r="X33" s="9">
        <v>25.465376023827002</v>
      </c>
      <c r="Y33" s="9">
        <v>62.323157110944997</v>
      </c>
      <c r="Z33" s="9">
        <v>3.9463886820549998</v>
      </c>
      <c r="AA33" s="6">
        <f t="shared" ref="AA33:AA36" si="13">Y33+Z33</f>
        <v>66.269545792999992</v>
      </c>
      <c r="AC33" s="6">
        <v>485</v>
      </c>
      <c r="AD33" s="8">
        <v>622.87835051546404</v>
      </c>
      <c r="AE33" s="8">
        <v>57.074473290656002</v>
      </c>
      <c r="AF33" s="6">
        <v>51.000000000999997</v>
      </c>
      <c r="AG33" s="9">
        <v>12.778904665314</v>
      </c>
      <c r="AH33" s="9">
        <v>29.817444219066001</v>
      </c>
      <c r="AI33" s="9">
        <v>51.115618661257002</v>
      </c>
      <c r="AJ33" s="9">
        <v>4.6653144016220001</v>
      </c>
      <c r="AK33" s="6">
        <f t="shared" ref="AK33:AK36" si="14">AI33+AJ33</f>
        <v>55.780933062879001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27</v>
      </c>
      <c r="F34" s="4" t="s">
        <v>30</v>
      </c>
      <c r="G34" s="78" t="s">
        <v>15</v>
      </c>
      <c r="H34" s="6">
        <v>1603</v>
      </c>
      <c r="I34" s="8">
        <v>637.70867124142205</v>
      </c>
      <c r="J34" s="8">
        <v>48.889419859523997</v>
      </c>
      <c r="K34" s="6">
        <v>48.000000000999997</v>
      </c>
      <c r="L34" s="9">
        <v>7.7399380804950004</v>
      </c>
      <c r="M34" s="9">
        <v>29.721362229101999</v>
      </c>
      <c r="N34" s="9">
        <v>58.018575851393003</v>
      </c>
      <c r="O34" s="9">
        <v>3.7770897832810002</v>
      </c>
      <c r="P34" s="6">
        <f t="shared" si="12"/>
        <v>61.795665634674002</v>
      </c>
      <c r="S34" s="6">
        <v>1342</v>
      </c>
      <c r="T34" s="9">
        <v>631.36289120715401</v>
      </c>
      <c r="U34" s="9">
        <v>51.344374535164</v>
      </c>
      <c r="V34" s="9">
        <v>52.000000000999997</v>
      </c>
      <c r="W34" s="9">
        <v>7.1798667653579997</v>
      </c>
      <c r="X34" s="9">
        <v>27.535159141375999</v>
      </c>
      <c r="Y34" s="9">
        <v>61.065877128053003</v>
      </c>
      <c r="Z34" s="9">
        <v>3.5529237601769998</v>
      </c>
      <c r="AA34" s="6">
        <f t="shared" si="13"/>
        <v>64.618800888229998</v>
      </c>
      <c r="AC34" s="6">
        <v>492</v>
      </c>
      <c r="AD34" s="8">
        <v>623.93495934959299</v>
      </c>
      <c r="AE34" s="8">
        <v>56.046604092884003</v>
      </c>
      <c r="AF34" s="6">
        <v>51.000000000999997</v>
      </c>
      <c r="AG34" s="9">
        <v>12.298387096774</v>
      </c>
      <c r="AH34" s="9">
        <v>28.629032258064001</v>
      </c>
      <c r="AI34" s="9">
        <v>54.838709677418997</v>
      </c>
      <c r="AJ34" s="9">
        <v>3.4274193548379999</v>
      </c>
      <c r="AK34" s="6">
        <f t="shared" si="14"/>
        <v>58.266129032256998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27</v>
      </c>
      <c r="F35" s="4" t="s">
        <v>30</v>
      </c>
      <c r="G35" s="78" t="s">
        <v>15</v>
      </c>
      <c r="H35" s="6">
        <v>1770</v>
      </c>
      <c r="I35" s="8">
        <v>638.73050847457603</v>
      </c>
      <c r="J35" s="8">
        <v>46.106032417595998</v>
      </c>
      <c r="K35" s="6">
        <v>46.000000000999997</v>
      </c>
      <c r="L35" s="9">
        <v>8.2022471910110006</v>
      </c>
      <c r="M35" s="9">
        <v>25.561797752808999</v>
      </c>
      <c r="N35" s="9">
        <v>62.640449438201998</v>
      </c>
      <c r="O35" s="9">
        <v>3.0337078651680001</v>
      </c>
      <c r="P35" s="6">
        <f t="shared" si="12"/>
        <v>65.674157303369995</v>
      </c>
      <c r="S35" s="6">
        <v>1413</v>
      </c>
      <c r="T35" s="9">
        <v>631.48549186128798</v>
      </c>
      <c r="U35" s="9">
        <v>53.850365499554997</v>
      </c>
      <c r="V35" s="9">
        <v>53.000000000999997</v>
      </c>
      <c r="W35" s="9">
        <v>8.8607594936700007</v>
      </c>
      <c r="X35" s="9">
        <v>25.035161744021998</v>
      </c>
      <c r="Y35" s="9">
        <v>61.392405063291001</v>
      </c>
      <c r="Z35" s="9">
        <v>4.0787623066099998</v>
      </c>
      <c r="AA35" s="6">
        <f t="shared" si="13"/>
        <v>65.471167369900996</v>
      </c>
      <c r="AC35" s="6">
        <v>529</v>
      </c>
      <c r="AD35" s="8">
        <v>622.54820415878999</v>
      </c>
      <c r="AE35" s="8">
        <v>52.308942047898</v>
      </c>
      <c r="AF35" s="6">
        <v>50.000000000999997</v>
      </c>
      <c r="AG35" s="9">
        <v>11.028037383177001</v>
      </c>
      <c r="AH35" s="9">
        <v>30.093457943924999</v>
      </c>
      <c r="AI35" s="9">
        <v>54.953271028037001</v>
      </c>
      <c r="AJ35" s="9">
        <v>2.8037383177569999</v>
      </c>
      <c r="AK35" s="6">
        <f t="shared" si="14"/>
        <v>57.757009345794003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27</v>
      </c>
      <c r="F36" s="4" t="s">
        <v>30</v>
      </c>
      <c r="G36" s="78" t="s">
        <v>15</v>
      </c>
      <c r="H36" s="6">
        <v>1861</v>
      </c>
      <c r="I36" s="8">
        <v>639.24502955400305</v>
      </c>
      <c r="J36" s="8">
        <v>45.327092390560999</v>
      </c>
      <c r="K36" s="6">
        <v>46.000000000999997</v>
      </c>
      <c r="L36" s="9">
        <v>6.8947087119179997</v>
      </c>
      <c r="M36" s="9">
        <v>26.670229823623</v>
      </c>
      <c r="N36" s="9">
        <v>62.960983431320003</v>
      </c>
      <c r="O36" s="9">
        <v>2.9396044895769999</v>
      </c>
      <c r="P36" s="6">
        <f t="shared" si="12"/>
        <v>65.900587920896996</v>
      </c>
      <c r="S36" s="6">
        <v>1247</v>
      </c>
      <c r="T36" s="9">
        <v>636.99518845228499</v>
      </c>
      <c r="U36" s="9">
        <v>47.567371931781999</v>
      </c>
      <c r="V36" s="9">
        <v>52.000000000999997</v>
      </c>
      <c r="W36" s="9">
        <v>5.0359712230209999</v>
      </c>
      <c r="X36" s="9">
        <v>23.741007194243998</v>
      </c>
      <c r="Y36" s="9">
        <v>57.194244604315998</v>
      </c>
      <c r="Z36" s="9">
        <v>3.7410071942440002</v>
      </c>
      <c r="AA36" s="6">
        <f t="shared" si="13"/>
        <v>60.935251798559996</v>
      </c>
      <c r="AC36" s="6">
        <v>519</v>
      </c>
      <c r="AD36" s="8">
        <v>625.84778420038504</v>
      </c>
      <c r="AE36" s="8">
        <v>53.366710064891997</v>
      </c>
      <c r="AF36" s="6">
        <v>55.500000000999997</v>
      </c>
      <c r="AG36" s="9">
        <v>9.6774193548379994</v>
      </c>
      <c r="AH36" s="9">
        <v>33.206831119543999</v>
      </c>
      <c r="AI36" s="9">
        <v>50.284629981023997</v>
      </c>
      <c r="AJ36" s="9">
        <v>5.3130929791270001</v>
      </c>
      <c r="AK36" s="6">
        <f t="shared" si="14"/>
        <v>55.597722960150996</v>
      </c>
    </row>
    <row r="37" spans="1:37" s="7" customFormat="1" ht="16.2" thickBot="1">
      <c r="A37" s="3"/>
      <c r="B37" s="4"/>
      <c r="C37" s="4"/>
      <c r="D37" s="4"/>
      <c r="E37" s="4"/>
      <c r="F37" s="4"/>
      <c r="G37" s="78"/>
      <c r="H37" s="26" t="s">
        <v>24</v>
      </c>
      <c r="I37" s="30">
        <f>(I36-I32)/J36</f>
        <v>0.24666945927564904</v>
      </c>
      <c r="J37" s="8"/>
      <c r="K37" s="6"/>
      <c r="L37" s="9"/>
      <c r="M37" s="38" t="s">
        <v>34</v>
      </c>
      <c r="N37" s="9"/>
      <c r="O37" s="9"/>
      <c r="P37" s="75">
        <f>P36-P32</f>
        <v>10.828124152781996</v>
      </c>
      <c r="S37" s="43" t="s">
        <v>23</v>
      </c>
      <c r="T37" s="30">
        <f>(T36-T32)/U36</f>
        <v>0.22497875210319848</v>
      </c>
      <c r="X37" s="38" t="s">
        <v>34</v>
      </c>
      <c r="AA37" s="74">
        <f>AA36-AA32</f>
        <v>0.545641408950992</v>
      </c>
      <c r="AC37" s="43" t="s">
        <v>23</v>
      </c>
      <c r="AD37" s="30">
        <f>(AD36-AD32)/AE36</f>
        <v>0.17176320292144737</v>
      </c>
      <c r="AH37" s="38" t="s">
        <v>34</v>
      </c>
      <c r="AI37" s="9"/>
      <c r="AJ37" s="9"/>
      <c r="AK37" s="74">
        <f>AK36-AK32</f>
        <v>4.335096697524996</v>
      </c>
    </row>
    <row r="38" spans="1:37" s="7" customFormat="1" ht="15.6" thickBot="1">
      <c r="A38" s="3"/>
      <c r="B38" s="4"/>
      <c r="C38" s="4"/>
      <c r="D38" s="4"/>
      <c r="E38" s="4"/>
      <c r="F38" s="4"/>
      <c r="G38" s="78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27</v>
      </c>
      <c r="F39" s="4" t="s">
        <v>30</v>
      </c>
      <c r="G39" s="78" t="s">
        <v>15</v>
      </c>
      <c r="H39" s="6">
        <v>1125</v>
      </c>
      <c r="I39" s="8">
        <v>659.69866666666701</v>
      </c>
      <c r="J39" s="8">
        <v>46.715928532436003</v>
      </c>
      <c r="K39" s="6">
        <v>50.000000000999997</v>
      </c>
      <c r="L39" s="9">
        <v>6.1591103507270004</v>
      </c>
      <c r="M39" s="9">
        <v>30.881094952950999</v>
      </c>
      <c r="N39" s="9">
        <v>57.656116338750998</v>
      </c>
      <c r="O39" s="9">
        <v>1.539777587681</v>
      </c>
      <c r="P39" s="6">
        <f>N39+O39</f>
        <v>59.195893926431999</v>
      </c>
      <c r="S39" s="6">
        <v>699</v>
      </c>
      <c r="T39" s="9">
        <v>666.82832618025805</v>
      </c>
      <c r="U39" s="9">
        <v>42.341485937965999</v>
      </c>
      <c r="V39" s="9">
        <v>54.000000000999997</v>
      </c>
      <c r="W39" s="9">
        <v>5.1246537396120004</v>
      </c>
      <c r="X39" s="9">
        <v>28.393351800554001</v>
      </c>
      <c r="Y39" s="9">
        <v>60.664819944598001</v>
      </c>
      <c r="Z39" s="9">
        <v>2.6315789473679998</v>
      </c>
      <c r="AA39" s="6">
        <f>Y39+Z39</f>
        <v>63.296398891966</v>
      </c>
      <c r="AC39" s="6">
        <v>242</v>
      </c>
      <c r="AD39" s="8">
        <v>649.09090909090901</v>
      </c>
      <c r="AE39" s="8">
        <v>51.742660393183002</v>
      </c>
      <c r="AF39" s="6">
        <v>49.000000000999997</v>
      </c>
      <c r="AG39" s="9">
        <v>10.370370370370001</v>
      </c>
      <c r="AH39" s="9">
        <v>31.111111111111001</v>
      </c>
      <c r="AI39" s="9">
        <v>47.777777777776997</v>
      </c>
      <c r="AJ39" s="9">
        <v>0.37037037036999998</v>
      </c>
      <c r="AK39" s="6">
        <f>AI39+AJ39</f>
        <v>48.148148148146994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27</v>
      </c>
      <c r="F40" s="4" t="s">
        <v>30</v>
      </c>
      <c r="G40" s="78" t="s">
        <v>15</v>
      </c>
      <c r="H40" s="6">
        <v>1204</v>
      </c>
      <c r="I40" s="8">
        <v>661.02990033222602</v>
      </c>
      <c r="J40" s="8">
        <v>46.128204404168997</v>
      </c>
      <c r="K40" s="6">
        <v>49.000000000999997</v>
      </c>
      <c r="L40" s="9">
        <v>5.9984214680339996</v>
      </c>
      <c r="M40" s="9">
        <v>31.018153117600001</v>
      </c>
      <c r="N40" s="9">
        <v>55.801104972375001</v>
      </c>
      <c r="O40" s="9">
        <v>2.2099447513810002</v>
      </c>
      <c r="P40" s="6">
        <f t="shared" ref="P40:P43" si="15">N40+O40</f>
        <v>58.011049723756003</v>
      </c>
      <c r="S40" s="6">
        <v>823</v>
      </c>
      <c r="T40" s="9">
        <v>664.34993924665901</v>
      </c>
      <c r="U40" s="9">
        <v>49.611865995578</v>
      </c>
      <c r="V40" s="9">
        <v>54.000000000999997</v>
      </c>
      <c r="W40" s="9">
        <v>5.9718969555030004</v>
      </c>
      <c r="X40" s="9">
        <v>26.932084309133</v>
      </c>
      <c r="Y40" s="9">
        <v>61.124121779859003</v>
      </c>
      <c r="Z40" s="9">
        <v>2.3419203747070001</v>
      </c>
      <c r="AA40" s="6">
        <f t="shared" ref="AA40:AA43" si="16">Y40+Z40</f>
        <v>63.466042154566004</v>
      </c>
      <c r="AC40" s="6">
        <v>250</v>
      </c>
      <c r="AD40" s="8">
        <v>649.04399999999998</v>
      </c>
      <c r="AE40" s="8">
        <v>53.988192818942998</v>
      </c>
      <c r="AF40" s="6">
        <v>42.000000000999997</v>
      </c>
      <c r="AG40" s="9">
        <v>12.406015037594001</v>
      </c>
      <c r="AH40" s="9">
        <v>33.834586466165</v>
      </c>
      <c r="AI40" s="9">
        <v>44.736842105263001</v>
      </c>
      <c r="AJ40" s="9">
        <v>3.0075187969920001</v>
      </c>
      <c r="AK40" s="6">
        <f t="shared" ref="AK40:AK43" si="17">AI40+AJ40</f>
        <v>47.744360902255004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27</v>
      </c>
      <c r="F41" s="4" t="s">
        <v>30</v>
      </c>
      <c r="G41" s="78" t="s">
        <v>15</v>
      </c>
      <c r="H41" s="6">
        <v>1266</v>
      </c>
      <c r="I41" s="8">
        <v>661.52211690363299</v>
      </c>
      <c r="J41" s="8">
        <v>45.501021842556</v>
      </c>
      <c r="K41" s="6">
        <v>55.000000000999997</v>
      </c>
      <c r="L41" s="9">
        <v>5.8371735791089998</v>
      </c>
      <c r="M41" s="9">
        <v>29.953917050691</v>
      </c>
      <c r="N41" s="9">
        <v>59.523809523809</v>
      </c>
      <c r="O41" s="9">
        <v>1.920122887864</v>
      </c>
      <c r="P41" s="6">
        <f t="shared" si="15"/>
        <v>61.443932411672996</v>
      </c>
      <c r="S41" s="6">
        <v>854</v>
      </c>
      <c r="T41" s="9">
        <v>664.18852459016398</v>
      </c>
      <c r="U41" s="9">
        <v>43.721363396872</v>
      </c>
      <c r="V41" s="9">
        <v>56.000000000999997</v>
      </c>
      <c r="W41" s="9">
        <v>5.2511415525110001</v>
      </c>
      <c r="X41" s="9">
        <v>29.794520547945002</v>
      </c>
      <c r="Y41" s="9">
        <v>60.388127853881002</v>
      </c>
      <c r="Z41" s="9">
        <v>2.054794520547</v>
      </c>
      <c r="AA41" s="6">
        <f t="shared" si="16"/>
        <v>62.442922374428001</v>
      </c>
      <c r="AC41" s="6">
        <v>260</v>
      </c>
      <c r="AD41" s="8">
        <v>649.58461538461495</v>
      </c>
      <c r="AE41" s="8">
        <v>47.827841944859003</v>
      </c>
      <c r="AF41" s="6">
        <v>42.000000000999997</v>
      </c>
      <c r="AG41" s="9">
        <v>10.071942446043</v>
      </c>
      <c r="AH41" s="9">
        <v>38.848920863308997</v>
      </c>
      <c r="AI41" s="9">
        <v>41.726618705036003</v>
      </c>
      <c r="AJ41" s="9">
        <v>2.877697841726</v>
      </c>
      <c r="AK41" s="6">
        <f t="shared" si="17"/>
        <v>44.604316546762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27</v>
      </c>
      <c r="F42" s="4" t="s">
        <v>30</v>
      </c>
      <c r="G42" s="78" t="s">
        <v>15</v>
      </c>
      <c r="H42" s="6">
        <v>1527</v>
      </c>
      <c r="I42" s="8">
        <v>660.27635887360805</v>
      </c>
      <c r="J42" s="8">
        <v>46.357459035494998</v>
      </c>
      <c r="K42" s="6">
        <v>47.000000000999997</v>
      </c>
      <c r="L42" s="9">
        <v>7.3015873015870003</v>
      </c>
      <c r="M42" s="9">
        <v>28.698412698412</v>
      </c>
      <c r="N42" s="9">
        <v>59.047619047619001</v>
      </c>
      <c r="O42" s="9">
        <v>1.904761904761</v>
      </c>
      <c r="P42" s="6">
        <f t="shared" si="15"/>
        <v>60.952380952380004</v>
      </c>
      <c r="S42" s="6">
        <v>831</v>
      </c>
      <c r="T42" s="9">
        <v>666.48495788207003</v>
      </c>
      <c r="U42" s="9">
        <v>41.582543284318</v>
      </c>
      <c r="V42" s="9">
        <v>56.000000000999997</v>
      </c>
      <c r="W42" s="9">
        <v>4.7785547785539997</v>
      </c>
      <c r="X42" s="9">
        <v>26.340326340326001</v>
      </c>
      <c r="Y42" s="9">
        <v>64.102564102564003</v>
      </c>
      <c r="Z42" s="9">
        <v>1.631701631701</v>
      </c>
      <c r="AA42" s="6">
        <f t="shared" si="16"/>
        <v>65.734265734265009</v>
      </c>
      <c r="AC42" s="6">
        <v>288</v>
      </c>
      <c r="AD42" s="8">
        <v>659.74652777777806</v>
      </c>
      <c r="AE42" s="8">
        <v>48.909804512476001</v>
      </c>
      <c r="AF42" s="6">
        <v>46.000000000999997</v>
      </c>
      <c r="AG42" s="9">
        <v>6.687898089171</v>
      </c>
      <c r="AH42" s="9">
        <v>32.484076433120997</v>
      </c>
      <c r="AI42" s="9">
        <v>50</v>
      </c>
      <c r="AJ42" s="9">
        <v>2.5477707006360002</v>
      </c>
      <c r="AK42" s="6">
        <f t="shared" si="17"/>
        <v>52.547770700636001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27</v>
      </c>
      <c r="F43" s="4" t="s">
        <v>30</v>
      </c>
      <c r="G43" s="78" t="s">
        <v>15</v>
      </c>
      <c r="H43" s="6">
        <v>1624</v>
      </c>
      <c r="I43" s="8">
        <v>664.17610837438394</v>
      </c>
      <c r="J43" s="8">
        <v>47.449474590803</v>
      </c>
      <c r="K43" s="6">
        <v>47.000000000999997</v>
      </c>
      <c r="L43" s="9">
        <v>5.3007742703989997</v>
      </c>
      <c r="M43" s="9">
        <v>28.52888624181</v>
      </c>
      <c r="N43" s="9">
        <v>60.095294818344001</v>
      </c>
      <c r="O43" s="9">
        <v>2.7992852888619999</v>
      </c>
      <c r="P43" s="6">
        <f t="shared" si="15"/>
        <v>62.894580107206004</v>
      </c>
      <c r="S43" s="6">
        <v>808</v>
      </c>
      <c r="T43" s="9">
        <v>668.07054455445495</v>
      </c>
      <c r="U43" s="9">
        <v>45.885437036657002</v>
      </c>
      <c r="V43" s="9">
        <v>55.000000000999997</v>
      </c>
      <c r="W43" s="9">
        <v>3.874092009685</v>
      </c>
      <c r="X43" s="9">
        <v>25.423728813558998</v>
      </c>
      <c r="Y43" s="9">
        <v>65.496368038740002</v>
      </c>
      <c r="Z43" s="9">
        <v>3.0266343825659998</v>
      </c>
      <c r="AA43" s="6">
        <f t="shared" si="16"/>
        <v>68.523002421306003</v>
      </c>
      <c r="AC43" s="6">
        <v>311</v>
      </c>
      <c r="AD43" s="8">
        <v>658.55948553054702</v>
      </c>
      <c r="AE43" s="8">
        <v>49.786597805280003</v>
      </c>
      <c r="AF43" s="6">
        <v>43.000000000999997</v>
      </c>
      <c r="AG43" s="9">
        <v>4.8192771084329999</v>
      </c>
      <c r="AH43" s="9">
        <v>34.337349397590003</v>
      </c>
      <c r="AI43" s="9">
        <v>51.204819277108001</v>
      </c>
      <c r="AJ43" s="9">
        <v>3.3132530120479999</v>
      </c>
      <c r="AK43" s="6">
        <f t="shared" si="17"/>
        <v>54.518072289156002</v>
      </c>
    </row>
    <row r="44" spans="1:37" s="7" customFormat="1" ht="16.2" thickBot="1">
      <c r="A44" s="3"/>
      <c r="B44" s="4"/>
      <c r="C44" s="4"/>
      <c r="D44" s="4"/>
      <c r="E44" s="4"/>
      <c r="F44" s="4"/>
      <c r="G44" s="78"/>
      <c r="H44" s="26" t="s">
        <v>24</v>
      </c>
      <c r="I44" s="30">
        <f>(I43-I39)/J43</f>
        <v>9.4362303193654004E-2</v>
      </c>
      <c r="J44" s="8"/>
      <c r="K44" s="6"/>
      <c r="L44" s="9"/>
      <c r="M44" s="38" t="s">
        <v>34</v>
      </c>
      <c r="N44" s="9"/>
      <c r="O44" s="9"/>
      <c r="P44" s="74">
        <f>P43-P39</f>
        <v>3.6986861807740041</v>
      </c>
      <c r="S44" s="43" t="s">
        <v>23</v>
      </c>
      <c r="T44" s="30">
        <f>(T43-T39)/U43</f>
        <v>2.7072170484167442E-2</v>
      </c>
      <c r="X44" s="38" t="s">
        <v>34</v>
      </c>
      <c r="AA44" s="74">
        <f>AA43-AA39</f>
        <v>5.2266035293400037</v>
      </c>
      <c r="AC44" s="43" t="s">
        <v>23</v>
      </c>
      <c r="AD44" s="30">
        <f>(AD43-AD39)/AE43</f>
        <v>0.19018323920566924</v>
      </c>
      <c r="AH44" s="38" t="s">
        <v>34</v>
      </c>
      <c r="AI44" s="9"/>
      <c r="AJ44" s="9"/>
      <c r="AK44" s="74">
        <f>AK43-AK39</f>
        <v>6.3699241410090082</v>
      </c>
    </row>
    <row r="45" spans="1:37" s="7" customFormat="1" ht="15.6" thickBot="1">
      <c r="A45" s="3"/>
      <c r="B45" s="4"/>
      <c r="C45" s="4"/>
      <c r="D45" s="4"/>
      <c r="E45" s="4"/>
      <c r="F45" s="4"/>
      <c r="G45" s="78"/>
      <c r="H45" s="4"/>
      <c r="I45" s="4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78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27</v>
      </c>
      <c r="F47" s="4" t="s">
        <v>30</v>
      </c>
      <c r="G47" s="78" t="s">
        <v>15</v>
      </c>
      <c r="H47" s="6">
        <v>3011</v>
      </c>
      <c r="I47" s="8">
        <v>489.59050149452003</v>
      </c>
      <c r="J47" s="8">
        <v>50.583039481335</v>
      </c>
      <c r="K47" s="6">
        <v>50.000000000999997</v>
      </c>
      <c r="L47" s="9">
        <v>4.2080848243869999</v>
      </c>
      <c r="M47" s="9">
        <v>45.526838966202</v>
      </c>
      <c r="N47" s="9">
        <v>45.261762756792002</v>
      </c>
      <c r="O47" s="9">
        <v>4.7713717693830002</v>
      </c>
      <c r="P47" s="6">
        <f>N47+O47</f>
        <v>50.033134526175004</v>
      </c>
      <c r="S47" s="6">
        <v>1259</v>
      </c>
      <c r="T47" s="9">
        <v>481.75536139793502</v>
      </c>
      <c r="U47" s="9">
        <v>49.075496261527</v>
      </c>
      <c r="V47" s="9">
        <v>51.000000000999997</v>
      </c>
      <c r="W47" s="9">
        <v>5.1968503937000001</v>
      </c>
      <c r="X47" s="9">
        <v>45.669291338581999</v>
      </c>
      <c r="Y47" s="9">
        <v>41.496062992125999</v>
      </c>
      <c r="Z47" s="9">
        <v>6.771653543307</v>
      </c>
      <c r="AA47" s="6">
        <f>Y47+Z47</f>
        <v>48.267716535432996</v>
      </c>
      <c r="AC47" s="6">
        <v>477</v>
      </c>
      <c r="AD47" s="8">
        <v>474.48846960167702</v>
      </c>
      <c r="AE47" s="8">
        <v>43.004328162641002</v>
      </c>
      <c r="AF47" s="6">
        <v>54.000000000999997</v>
      </c>
      <c r="AG47" s="9">
        <v>3.7267080745340002</v>
      </c>
      <c r="AH47" s="9">
        <v>53.830227743271003</v>
      </c>
      <c r="AI47" s="9">
        <v>38.716356107659998</v>
      </c>
      <c r="AJ47" s="9">
        <v>2.4844720496889998</v>
      </c>
      <c r="AK47" s="6">
        <f>AI47+AJ47</f>
        <v>41.200828157348994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27</v>
      </c>
      <c r="F48" s="4" t="s">
        <v>30</v>
      </c>
      <c r="G48" s="78" t="s">
        <v>15</v>
      </c>
      <c r="H48" s="6">
        <v>3212</v>
      </c>
      <c r="I48" s="8">
        <v>487.96575342465798</v>
      </c>
      <c r="J48" s="8">
        <v>49.788553942322999</v>
      </c>
      <c r="K48" s="6">
        <v>51.000000000999997</v>
      </c>
      <c r="L48" s="9">
        <v>3.8880248833589999</v>
      </c>
      <c r="M48" s="9">
        <v>48.615863141524002</v>
      </c>
      <c r="N48" s="9">
        <v>43.234836702953999</v>
      </c>
      <c r="O48" s="9">
        <v>4.1679626749610001</v>
      </c>
      <c r="P48" s="6">
        <f t="shared" ref="P48:P51" si="18">N48+O48</f>
        <v>47.402799377915002</v>
      </c>
      <c r="S48" s="6">
        <v>1406</v>
      </c>
      <c r="T48" s="9">
        <v>483.65007112375503</v>
      </c>
      <c r="U48" s="9">
        <v>48.411050141425001</v>
      </c>
      <c r="V48" s="9">
        <v>53.000000000999997</v>
      </c>
      <c r="W48" s="9">
        <v>4.4585987261140003</v>
      </c>
      <c r="X48" s="9">
        <v>44.161358811040003</v>
      </c>
      <c r="Y48" s="9">
        <v>45.152158527954001</v>
      </c>
      <c r="Z48" s="9">
        <v>5.7324840764329998</v>
      </c>
      <c r="AA48" s="6">
        <f t="shared" ref="AA48:AA51" si="19">Y48+Z48</f>
        <v>50.884642604386997</v>
      </c>
      <c r="AC48" s="6">
        <v>546</v>
      </c>
      <c r="AD48" s="8">
        <v>470.86813186813202</v>
      </c>
      <c r="AE48" s="8">
        <v>45.888346854665997</v>
      </c>
      <c r="AF48" s="6">
        <v>47.000000000999997</v>
      </c>
      <c r="AG48" s="9">
        <v>5.2727272727269998</v>
      </c>
      <c r="AH48" s="9">
        <v>59.454545454544999</v>
      </c>
      <c r="AI48" s="9">
        <v>30.727272727271998</v>
      </c>
      <c r="AJ48" s="9">
        <v>3.8181818181809999</v>
      </c>
      <c r="AK48" s="6">
        <f t="shared" ref="AK48:AK51" si="20">AI48+AJ48</f>
        <v>34.545454545452998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27</v>
      </c>
      <c r="F49" s="4" t="s">
        <v>30</v>
      </c>
      <c r="G49" s="78" t="s">
        <v>15</v>
      </c>
      <c r="H49" s="6">
        <v>3239</v>
      </c>
      <c r="I49" s="8">
        <v>496.485026242667</v>
      </c>
      <c r="J49" s="8">
        <v>49.445126914527997</v>
      </c>
      <c r="K49" s="6">
        <v>55.000000000999997</v>
      </c>
      <c r="L49" s="9">
        <v>2.807775377969</v>
      </c>
      <c r="M49" s="9">
        <v>40.851589015735001</v>
      </c>
      <c r="N49" s="9">
        <v>50.848503548286999</v>
      </c>
      <c r="O49" s="9">
        <v>5.4304227090400001</v>
      </c>
      <c r="P49" s="6">
        <f t="shared" si="18"/>
        <v>56.278926257327001</v>
      </c>
      <c r="S49" s="6">
        <v>1409</v>
      </c>
      <c r="T49" s="9">
        <v>486.49964513839598</v>
      </c>
      <c r="U49" s="9">
        <v>48.021289148893999</v>
      </c>
      <c r="V49" s="9">
        <v>51.000000000999997</v>
      </c>
      <c r="W49" s="9">
        <v>2.7484143763210001</v>
      </c>
      <c r="X49" s="9">
        <v>43.974630021141003</v>
      </c>
      <c r="Y49" s="9">
        <v>46.723044397462999</v>
      </c>
      <c r="Z49" s="9">
        <v>5.849189570119</v>
      </c>
      <c r="AA49" s="6">
        <f t="shared" si="19"/>
        <v>52.572233967582001</v>
      </c>
      <c r="AC49" s="6">
        <v>603</v>
      </c>
      <c r="AD49" s="8">
        <v>476.749585406302</v>
      </c>
      <c r="AE49" s="8">
        <v>48.326258096282999</v>
      </c>
      <c r="AF49" s="6">
        <v>54.000000000999997</v>
      </c>
      <c r="AG49" s="9">
        <v>3.764320785597</v>
      </c>
      <c r="AH49" s="9">
        <v>55.155482815056999</v>
      </c>
      <c r="AI49" s="9">
        <v>35.515548281504998</v>
      </c>
      <c r="AJ49" s="9">
        <v>4.2553191489359996</v>
      </c>
      <c r="AK49" s="6">
        <f t="shared" si="20"/>
        <v>39.770867430441001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27</v>
      </c>
      <c r="F50" s="4" t="s">
        <v>30</v>
      </c>
      <c r="G50" s="78" t="s">
        <v>15</v>
      </c>
      <c r="H50" s="6">
        <v>3425</v>
      </c>
      <c r="I50" s="8">
        <v>490.95094890510899</v>
      </c>
      <c r="J50" s="8">
        <v>48.863819201247999</v>
      </c>
      <c r="K50" s="6">
        <v>52.000000000999997</v>
      </c>
      <c r="L50" s="9">
        <v>3.137710633352</v>
      </c>
      <c r="M50" s="9">
        <v>46.310284718186999</v>
      </c>
      <c r="N50" s="9">
        <v>45.264381173735998</v>
      </c>
      <c r="O50" s="9">
        <v>4.7937245787330003</v>
      </c>
      <c r="P50" s="6">
        <f t="shared" si="18"/>
        <v>50.058105752468997</v>
      </c>
      <c r="S50" s="6">
        <v>1534</v>
      </c>
      <c r="T50" s="9">
        <v>481.56910039113399</v>
      </c>
      <c r="U50" s="9">
        <v>46.243027544165002</v>
      </c>
      <c r="V50" s="9">
        <v>50.000000000999997</v>
      </c>
      <c r="W50" s="9">
        <v>4.0259740259739996</v>
      </c>
      <c r="X50" s="9">
        <v>44.805194805193999</v>
      </c>
      <c r="Y50" s="9">
        <v>46.883116883116003</v>
      </c>
      <c r="Z50" s="9">
        <v>3.8961038961029999</v>
      </c>
      <c r="AA50" s="6">
        <f t="shared" si="19"/>
        <v>50.779220779219003</v>
      </c>
      <c r="AC50" s="6">
        <v>549</v>
      </c>
      <c r="AD50" s="8">
        <v>479.65755919854303</v>
      </c>
      <c r="AE50" s="8">
        <v>42.267129752743003</v>
      </c>
      <c r="AF50" s="6">
        <v>58.500000000999997</v>
      </c>
      <c r="AG50" s="9">
        <v>3.0685920577610002</v>
      </c>
      <c r="AH50" s="9">
        <v>51.263537906137003</v>
      </c>
      <c r="AI50" s="9">
        <v>40.794223826714003</v>
      </c>
      <c r="AJ50" s="9">
        <v>3.9711191335740001</v>
      </c>
      <c r="AK50" s="6">
        <f t="shared" si="20"/>
        <v>44.765342960288002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27</v>
      </c>
      <c r="F51" s="4" t="s">
        <v>30</v>
      </c>
      <c r="G51" s="78" t="s">
        <v>15</v>
      </c>
      <c r="H51" s="6">
        <v>3474</v>
      </c>
      <c r="I51" s="8">
        <v>490.45048934945299</v>
      </c>
      <c r="J51" s="8">
        <v>48.939569687407001</v>
      </c>
      <c r="K51" s="6">
        <v>52.000000000999997</v>
      </c>
      <c r="L51" s="9">
        <v>3.125</v>
      </c>
      <c r="M51" s="9">
        <v>45.814220183486</v>
      </c>
      <c r="N51" s="9">
        <v>46.674311926605</v>
      </c>
      <c r="O51" s="9">
        <v>3.9850917431189998</v>
      </c>
      <c r="P51" s="6">
        <f t="shared" si="18"/>
        <v>50.659403669724</v>
      </c>
      <c r="S51" s="6">
        <v>1431</v>
      </c>
      <c r="T51" s="9">
        <v>483.17610062893101</v>
      </c>
      <c r="U51" s="9">
        <v>46.600651445380997</v>
      </c>
      <c r="V51" s="9">
        <v>51.000000000999997</v>
      </c>
      <c r="W51" s="9">
        <v>3.3910034602070001</v>
      </c>
      <c r="X51" s="9">
        <v>44.705882352941003</v>
      </c>
      <c r="Y51" s="9">
        <v>46.020761245674002</v>
      </c>
      <c r="Z51" s="9">
        <v>4.9134948096880002</v>
      </c>
      <c r="AA51" s="6">
        <f t="shared" si="19"/>
        <v>50.934256055361999</v>
      </c>
      <c r="AC51" s="6">
        <v>554</v>
      </c>
      <c r="AD51" s="8">
        <v>482.27978339350199</v>
      </c>
      <c r="AE51" s="8">
        <v>44.056507229327003</v>
      </c>
      <c r="AF51" s="6">
        <v>54.000000000999997</v>
      </c>
      <c r="AG51" s="9">
        <v>3.0411449016100001</v>
      </c>
      <c r="AH51" s="9">
        <v>50.268336314846998</v>
      </c>
      <c r="AI51" s="9">
        <v>41.681574239713001</v>
      </c>
      <c r="AJ51" s="9">
        <v>4.1144901610010001</v>
      </c>
      <c r="AK51" s="6">
        <f t="shared" si="20"/>
        <v>45.796064400714002</v>
      </c>
    </row>
    <row r="52" spans="1:37" s="7" customFormat="1" ht="16.2" thickBot="1">
      <c r="A52" s="3"/>
      <c r="B52" s="4"/>
      <c r="C52" s="4"/>
      <c r="D52" s="4"/>
      <c r="E52" s="4"/>
      <c r="F52" s="4"/>
      <c r="G52" s="78"/>
      <c r="H52" s="26" t="s">
        <v>24</v>
      </c>
      <c r="I52" s="30">
        <f>(I51-I47)/J51</f>
        <v>1.7572444147465751E-2</v>
      </c>
      <c r="J52" s="8"/>
      <c r="K52" s="6"/>
      <c r="L52" s="9"/>
      <c r="M52" s="38" t="s">
        <v>34</v>
      </c>
      <c r="N52" s="9"/>
      <c r="O52" s="9"/>
      <c r="P52" s="74">
        <f>P51-P47</f>
        <v>0.62626914354899554</v>
      </c>
      <c r="S52" s="43" t="s">
        <v>23</v>
      </c>
      <c r="T52" s="30">
        <f>(T51-T47)/U51</f>
        <v>3.0487540129373308E-2</v>
      </c>
      <c r="X52" s="38" t="s">
        <v>34</v>
      </c>
      <c r="AA52" s="74">
        <f>AA51-AA47</f>
        <v>2.6665395199290032</v>
      </c>
      <c r="AC52" s="43" t="s">
        <v>23</v>
      </c>
      <c r="AD52" s="30">
        <f>(AD51-AD47)/AE51</f>
        <v>0.17684819523410911</v>
      </c>
      <c r="AH52" s="38" t="s">
        <v>34</v>
      </c>
      <c r="AI52" s="9"/>
      <c r="AJ52" s="9"/>
      <c r="AK52" s="74">
        <f>AK51-AK47</f>
        <v>4.595236243365008</v>
      </c>
    </row>
    <row r="53" spans="1:37" s="7" customFormat="1" ht="15.6" thickBot="1">
      <c r="A53" s="3"/>
      <c r="B53" s="4"/>
      <c r="C53" s="4"/>
      <c r="D53" s="4"/>
      <c r="E53" s="4"/>
      <c r="F53" s="4"/>
      <c r="G53" s="78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27</v>
      </c>
      <c r="F54" s="4" t="s">
        <v>30</v>
      </c>
      <c r="G54" s="78" t="s">
        <v>15</v>
      </c>
      <c r="H54" s="6">
        <v>1309</v>
      </c>
      <c r="I54" s="8">
        <v>544.93277310924395</v>
      </c>
      <c r="J54" s="8">
        <v>49.791907065304997</v>
      </c>
      <c r="K54" s="6">
        <v>47.000000000999997</v>
      </c>
      <c r="L54" s="9">
        <v>1.144164759725</v>
      </c>
      <c r="M54" s="9">
        <v>48.817696414949999</v>
      </c>
      <c r="N54" s="9">
        <v>46.147978642257002</v>
      </c>
      <c r="O54" s="9">
        <v>3.7376048817690002</v>
      </c>
      <c r="P54" s="6">
        <f>N54+O54</f>
        <v>49.885583524026003</v>
      </c>
      <c r="S54" s="6">
        <v>1222</v>
      </c>
      <c r="T54" s="9">
        <v>545.44517184942697</v>
      </c>
      <c r="U54" s="9">
        <v>57.733933393819001</v>
      </c>
      <c r="V54" s="9">
        <v>55.000000000999997</v>
      </c>
      <c r="W54" s="9">
        <v>2.5141930251410001</v>
      </c>
      <c r="X54" s="9">
        <v>39.172749391727002</v>
      </c>
      <c r="Y54" s="9">
        <v>51.257096512571003</v>
      </c>
      <c r="Z54" s="9">
        <v>6.1638280616380001</v>
      </c>
      <c r="AA54" s="6">
        <f>Y54+Z54</f>
        <v>57.420924574209003</v>
      </c>
      <c r="AC54" s="6">
        <v>386</v>
      </c>
      <c r="AD54" s="8">
        <v>529.71761658031096</v>
      </c>
      <c r="AE54" s="8">
        <v>52.524334996</v>
      </c>
      <c r="AF54" s="6">
        <v>56.000000000999997</v>
      </c>
      <c r="AG54" s="9">
        <v>1.2626262626260001</v>
      </c>
      <c r="AH54" s="9">
        <v>51.262626262626</v>
      </c>
      <c r="AI54" s="9">
        <v>41.414141414141</v>
      </c>
      <c r="AJ54" s="9">
        <v>3.5353535353529999</v>
      </c>
      <c r="AK54" s="6">
        <f>AI54+AJ54</f>
        <v>44.949494949493996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27</v>
      </c>
      <c r="F55" s="4" t="s">
        <v>30</v>
      </c>
      <c r="G55" s="78" t="s">
        <v>15</v>
      </c>
      <c r="H55" s="6">
        <v>1402</v>
      </c>
      <c r="I55" s="8">
        <v>544.74251069900095</v>
      </c>
      <c r="J55" s="8">
        <v>55.203329601724</v>
      </c>
      <c r="K55" s="6">
        <v>45.000000000999997</v>
      </c>
      <c r="L55" s="9">
        <v>1.9027484143760001</v>
      </c>
      <c r="M55" s="9">
        <v>46.511627906976003</v>
      </c>
      <c r="N55" s="9">
        <v>46.441155743480998</v>
      </c>
      <c r="O55" s="9">
        <v>3.9464411557429999</v>
      </c>
      <c r="P55" s="6">
        <f t="shared" ref="P55:P58" si="21">N55+O55</f>
        <v>50.387596899224</v>
      </c>
      <c r="S55" s="6">
        <v>1337</v>
      </c>
      <c r="T55" s="9">
        <v>541.97531787584103</v>
      </c>
      <c r="U55" s="9">
        <v>58.090538109760999</v>
      </c>
      <c r="V55" s="9">
        <v>53.500000000999997</v>
      </c>
      <c r="W55" s="9">
        <v>2.2338049143699998</v>
      </c>
      <c r="X55" s="9">
        <v>41.623231571109002</v>
      </c>
      <c r="Y55" s="9">
        <v>49.590469099031999</v>
      </c>
      <c r="Z55" s="9">
        <v>6.1057334326130004</v>
      </c>
      <c r="AA55" s="6">
        <f t="shared" ref="AA55:AA58" si="22">Y55+Z55</f>
        <v>55.696202531645</v>
      </c>
      <c r="AC55" s="6">
        <v>486</v>
      </c>
      <c r="AD55" s="8">
        <v>525.12345679012299</v>
      </c>
      <c r="AE55" s="8">
        <v>63.237314323675001</v>
      </c>
      <c r="AF55" s="6">
        <v>49.000000000999997</v>
      </c>
      <c r="AG55" s="9">
        <v>3.8539553752529998</v>
      </c>
      <c r="AH55" s="9">
        <v>52.941176470587997</v>
      </c>
      <c r="AI55" s="9">
        <v>37.728194726166002</v>
      </c>
      <c r="AJ55" s="9">
        <v>4.056795131845</v>
      </c>
      <c r="AK55" s="6">
        <f t="shared" ref="AK55:AK58" si="23">AI55+AJ55</f>
        <v>41.784989858011002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27</v>
      </c>
      <c r="F56" s="4" t="s">
        <v>30</v>
      </c>
      <c r="G56" s="78" t="s">
        <v>15</v>
      </c>
      <c r="H56" s="6">
        <v>1602</v>
      </c>
      <c r="I56" s="8">
        <v>545.08302122347095</v>
      </c>
      <c r="J56" s="8">
        <v>54.259767759938001</v>
      </c>
      <c r="K56" s="6">
        <v>45.000000000999997</v>
      </c>
      <c r="L56" s="9">
        <v>1.7337461300300001</v>
      </c>
      <c r="M56" s="9">
        <v>47.120743034055003</v>
      </c>
      <c r="N56" s="9">
        <v>45.634674922599999</v>
      </c>
      <c r="O56" s="9">
        <v>4.7058823529409999</v>
      </c>
      <c r="P56" s="6">
        <f t="shared" si="21"/>
        <v>50.340557275541002</v>
      </c>
      <c r="S56" s="6">
        <v>1342</v>
      </c>
      <c r="T56" s="9">
        <v>545.90611028315902</v>
      </c>
      <c r="U56" s="9">
        <v>55.818525666023</v>
      </c>
      <c r="V56" s="9">
        <v>56.000000000999997</v>
      </c>
      <c r="W56" s="9">
        <v>1.7024426350849999</v>
      </c>
      <c r="X56" s="9">
        <v>39.008142116949998</v>
      </c>
      <c r="Y56" s="9">
        <v>52.183567727609002</v>
      </c>
      <c r="Z56" s="9">
        <v>6.4396743153209997</v>
      </c>
      <c r="AA56" s="6">
        <f t="shared" si="22"/>
        <v>58.623242042930002</v>
      </c>
      <c r="AC56" s="6">
        <v>492</v>
      </c>
      <c r="AD56" s="8">
        <v>532.77439024390196</v>
      </c>
      <c r="AE56" s="8">
        <v>51.195642422863997</v>
      </c>
      <c r="AF56" s="6">
        <v>51.500000000999997</v>
      </c>
      <c r="AG56" s="9">
        <v>0.80645161290300005</v>
      </c>
      <c r="AH56" s="9">
        <v>52.217741935482998</v>
      </c>
      <c r="AI56" s="9">
        <v>42.741935483871003</v>
      </c>
      <c r="AJ56" s="9">
        <v>3.4274193548379999</v>
      </c>
      <c r="AK56" s="6">
        <f t="shared" si="23"/>
        <v>46.169354838709005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27</v>
      </c>
      <c r="F57" s="4" t="s">
        <v>30</v>
      </c>
      <c r="G57" s="78" t="s">
        <v>15</v>
      </c>
      <c r="H57" s="6">
        <v>1769</v>
      </c>
      <c r="I57" s="8">
        <v>550.21254946297302</v>
      </c>
      <c r="J57" s="8">
        <v>51.279985607153002</v>
      </c>
      <c r="K57" s="6">
        <v>45.000000000999997</v>
      </c>
      <c r="L57" s="9">
        <v>0.84269662921300004</v>
      </c>
      <c r="M57" s="9">
        <v>46.011235955056002</v>
      </c>
      <c r="N57" s="9">
        <v>47.808988764044003</v>
      </c>
      <c r="O57" s="9">
        <v>4.7191011235950002</v>
      </c>
      <c r="P57" s="6">
        <f t="shared" si="21"/>
        <v>52.528089887639005</v>
      </c>
      <c r="S57" s="6">
        <v>1415</v>
      </c>
      <c r="T57" s="9">
        <v>544.44805653710205</v>
      </c>
      <c r="U57" s="9">
        <v>60.624157686185001</v>
      </c>
      <c r="V57" s="9">
        <v>54.000000000999997</v>
      </c>
      <c r="W57" s="9">
        <v>2.1800281293950001</v>
      </c>
      <c r="X57" s="9">
        <v>41.350210970463998</v>
      </c>
      <c r="Y57" s="9">
        <v>48.874824191278996</v>
      </c>
      <c r="Z57" s="9">
        <v>7.1026722925449999</v>
      </c>
      <c r="AA57" s="6">
        <f t="shared" si="22"/>
        <v>55.977496483823998</v>
      </c>
      <c r="AC57" s="6">
        <v>531</v>
      </c>
      <c r="AD57" s="8">
        <v>530.52542372881396</v>
      </c>
      <c r="AE57" s="8">
        <v>53.597000880252999</v>
      </c>
      <c r="AF57" s="6">
        <v>45.000000000999997</v>
      </c>
      <c r="AG57" s="9">
        <v>2.429906542056</v>
      </c>
      <c r="AH57" s="9">
        <v>52.710280373830997</v>
      </c>
      <c r="AI57" s="9">
        <v>40.373831775699998</v>
      </c>
      <c r="AJ57" s="9">
        <v>3.7383177570089998</v>
      </c>
      <c r="AK57" s="6">
        <f t="shared" si="23"/>
        <v>44.112149532708997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27</v>
      </c>
      <c r="F58" s="4" t="s">
        <v>30</v>
      </c>
      <c r="G58" s="78" t="s">
        <v>15</v>
      </c>
      <c r="H58" s="6">
        <v>1858</v>
      </c>
      <c r="I58" s="8">
        <v>550.39235737351999</v>
      </c>
      <c r="J58" s="8">
        <v>52.932888344939002</v>
      </c>
      <c r="K58" s="6">
        <v>45.000000000999997</v>
      </c>
      <c r="L58" s="9">
        <v>1.1758417958309999</v>
      </c>
      <c r="M58" s="9">
        <v>44.468198824158002</v>
      </c>
      <c r="N58" s="9">
        <v>48.743987172635002</v>
      </c>
      <c r="O58" s="9">
        <v>4.9171566007480001</v>
      </c>
      <c r="P58" s="6">
        <f t="shared" si="21"/>
        <v>53.661143773383003</v>
      </c>
      <c r="S58" s="6">
        <v>1382</v>
      </c>
      <c r="T58" s="9">
        <v>546.14761215629505</v>
      </c>
      <c r="U58" s="9">
        <v>58.007527084800998</v>
      </c>
      <c r="V58" s="9">
        <v>52.000000000999997</v>
      </c>
      <c r="W58" s="9">
        <v>1.5827338129490001</v>
      </c>
      <c r="X58" s="9">
        <v>42.086330935250999</v>
      </c>
      <c r="Y58" s="9">
        <v>49.136690647481998</v>
      </c>
      <c r="Z58" s="9">
        <v>6.6187050359709998</v>
      </c>
      <c r="AA58" s="6">
        <f t="shared" si="22"/>
        <v>55.755395683452996</v>
      </c>
      <c r="AC58" s="6">
        <v>519</v>
      </c>
      <c r="AD58" s="8">
        <v>536.05780346820802</v>
      </c>
      <c r="AE58" s="8">
        <v>55.626378181633001</v>
      </c>
      <c r="AF58" s="6">
        <v>52.000000000999997</v>
      </c>
      <c r="AG58" s="9">
        <v>0.94876660341499996</v>
      </c>
      <c r="AH58" s="9">
        <v>51.233396584440001</v>
      </c>
      <c r="AI58" s="9">
        <v>41.745730550284001</v>
      </c>
      <c r="AJ58" s="9">
        <v>4.554079696394</v>
      </c>
      <c r="AK58" s="6">
        <f t="shared" si="23"/>
        <v>46.299810246678</v>
      </c>
    </row>
    <row r="59" spans="1:37" s="7" customFormat="1" ht="16.2" thickBot="1">
      <c r="A59" s="3"/>
      <c r="B59" s="4"/>
      <c r="C59" s="4"/>
      <c r="D59" s="4"/>
      <c r="E59" s="4"/>
      <c r="F59" s="4"/>
      <c r="G59" s="78"/>
      <c r="H59" s="26" t="s">
        <v>24</v>
      </c>
      <c r="I59" s="30">
        <f>(I58-I54)/J58</f>
        <v>0.10314162772865258</v>
      </c>
      <c r="J59" s="8"/>
      <c r="K59" s="6"/>
      <c r="L59" s="9"/>
      <c r="M59" s="38" t="s">
        <v>34</v>
      </c>
      <c r="N59" s="9"/>
      <c r="O59" s="9"/>
      <c r="P59" s="74">
        <f>P58-P54</f>
        <v>3.7755602493569995</v>
      </c>
      <c r="S59" s="43" t="s">
        <v>23</v>
      </c>
      <c r="T59" s="30">
        <f>(T58-T54)/U58</f>
        <v>1.210946823920263E-2</v>
      </c>
      <c r="X59" s="38" t="s">
        <v>34</v>
      </c>
      <c r="AA59" s="74">
        <f>AA58-AA54</f>
        <v>-1.6655288907560077</v>
      </c>
      <c r="AC59" s="43" t="s">
        <v>23</v>
      </c>
      <c r="AD59" s="30">
        <f>(AD58-AD54)/AE58</f>
        <v>0.11397806391771335</v>
      </c>
      <c r="AH59" s="38" t="s">
        <v>34</v>
      </c>
      <c r="AI59" s="9"/>
      <c r="AJ59" s="9"/>
      <c r="AK59" s="74">
        <f>AK58-AK54</f>
        <v>1.3503152971840038</v>
      </c>
    </row>
    <row r="60" spans="1:37" s="7" customFormat="1" ht="15.6" thickBot="1">
      <c r="A60" s="3"/>
      <c r="B60" s="4"/>
      <c r="C60" s="4"/>
      <c r="D60" s="4"/>
      <c r="E60" s="4"/>
      <c r="F60" s="4"/>
      <c r="G60" s="78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27</v>
      </c>
      <c r="F61" s="4" t="s">
        <v>30</v>
      </c>
      <c r="G61" s="78" t="s">
        <v>15</v>
      </c>
      <c r="H61" s="6">
        <v>1127</v>
      </c>
      <c r="I61" s="8">
        <v>556.48802129547505</v>
      </c>
      <c r="J61" s="8">
        <v>64.057628280559001</v>
      </c>
      <c r="K61" s="6">
        <v>49.500000000999997</v>
      </c>
      <c r="L61" s="9">
        <v>3.5072711719409999</v>
      </c>
      <c r="M61" s="9">
        <v>52.865697177073997</v>
      </c>
      <c r="N61" s="9">
        <v>38.237810094097</v>
      </c>
      <c r="O61" s="9">
        <v>1.7964071856279999</v>
      </c>
      <c r="P61" s="6">
        <f>N61+O61</f>
        <v>40.034217279724999</v>
      </c>
      <c r="S61" s="6">
        <v>702</v>
      </c>
      <c r="T61" s="9">
        <v>567.29059829059804</v>
      </c>
      <c r="U61" s="9">
        <v>61.159559773677003</v>
      </c>
      <c r="V61" s="9">
        <v>53.000000000999997</v>
      </c>
      <c r="W61" s="9">
        <v>2.3545706371190001</v>
      </c>
      <c r="X61" s="9">
        <v>46.398891966759003</v>
      </c>
      <c r="Y61" s="9">
        <v>46.260387811633997</v>
      </c>
      <c r="Z61" s="9">
        <v>2.2160664819939999</v>
      </c>
      <c r="AA61" s="6">
        <f>Y61+Z61</f>
        <v>48.476454293627995</v>
      </c>
      <c r="AC61" s="6">
        <v>247</v>
      </c>
      <c r="AD61" s="8">
        <v>541.21862348178104</v>
      </c>
      <c r="AE61" s="8">
        <v>60.202510357808002</v>
      </c>
      <c r="AF61" s="6">
        <v>54.000000000999997</v>
      </c>
      <c r="AG61" s="9">
        <v>6.6666666666659999</v>
      </c>
      <c r="AH61" s="9">
        <v>54.444444444444002</v>
      </c>
      <c r="AI61" s="9">
        <v>29.629629629629001</v>
      </c>
      <c r="AJ61" s="9">
        <v>0.74074074073999996</v>
      </c>
      <c r="AK61" s="6">
        <f>AI61+AJ61</f>
        <v>30.370370370369002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27</v>
      </c>
      <c r="F62" s="4" t="s">
        <v>30</v>
      </c>
      <c r="G62" s="78" t="s">
        <v>15</v>
      </c>
      <c r="H62" s="6">
        <v>1203</v>
      </c>
      <c r="I62" s="8">
        <v>553.95926849542798</v>
      </c>
      <c r="J62" s="8">
        <v>63.992856585509003</v>
      </c>
      <c r="K62" s="6">
        <v>47.000000000999997</v>
      </c>
      <c r="L62" s="9">
        <v>4.5777426992889998</v>
      </c>
      <c r="M62" s="9">
        <v>52.170481452249</v>
      </c>
      <c r="N62" s="9">
        <v>35.911602209944</v>
      </c>
      <c r="O62" s="9">
        <v>2.2888713496439999</v>
      </c>
      <c r="P62" s="6">
        <f t="shared" ref="P62:P65" si="24">N62+O62</f>
        <v>38.200473559587998</v>
      </c>
      <c r="S62" s="6">
        <v>823</v>
      </c>
      <c r="T62" s="9">
        <v>558.90157958687701</v>
      </c>
      <c r="U62" s="9">
        <v>66.445750405075003</v>
      </c>
      <c r="V62" s="9">
        <v>43.000000000999997</v>
      </c>
      <c r="W62" s="9">
        <v>4.4496487119430004</v>
      </c>
      <c r="X62" s="9">
        <v>51.522248243558998</v>
      </c>
      <c r="Y62" s="9">
        <v>36.299765807961997</v>
      </c>
      <c r="Z62" s="9">
        <v>4.0983606557370003</v>
      </c>
      <c r="AA62" s="6">
        <f t="shared" ref="AA62:AA65" si="25">Y62+Z62</f>
        <v>40.398126463699001</v>
      </c>
      <c r="AC62" s="6">
        <v>253</v>
      </c>
      <c r="AD62" s="8">
        <v>541.77865612648202</v>
      </c>
      <c r="AE62" s="8">
        <v>69.195650976487002</v>
      </c>
      <c r="AF62" s="6">
        <v>48.000000000999997</v>
      </c>
      <c r="AG62" s="9">
        <v>7.5187969924809996</v>
      </c>
      <c r="AH62" s="9">
        <v>56.766917293233</v>
      </c>
      <c r="AI62" s="9">
        <v>27.067669172932</v>
      </c>
      <c r="AJ62" s="9">
        <v>3.7593984962400002</v>
      </c>
      <c r="AK62" s="6">
        <f t="shared" ref="AK62:AK65" si="26">AI62+AJ62</f>
        <v>30.827067669171999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27</v>
      </c>
      <c r="F63" s="4" t="s">
        <v>30</v>
      </c>
      <c r="G63" s="78" t="s">
        <v>15</v>
      </c>
      <c r="H63" s="6">
        <v>1266</v>
      </c>
      <c r="I63" s="8">
        <v>557.96682464455</v>
      </c>
      <c r="J63" s="8">
        <v>61.702951586566002</v>
      </c>
      <c r="K63" s="6">
        <v>45.000000000999997</v>
      </c>
      <c r="L63" s="9">
        <v>2.9953917050690002</v>
      </c>
      <c r="M63" s="9">
        <v>55.222734254991998</v>
      </c>
      <c r="N63" s="9">
        <v>36.866359447004001</v>
      </c>
      <c r="O63" s="9">
        <v>2.1505376344079998</v>
      </c>
      <c r="P63" s="6">
        <f t="shared" si="24"/>
        <v>39.016897081411997</v>
      </c>
      <c r="S63" s="6">
        <v>852</v>
      </c>
      <c r="T63" s="9">
        <v>566.21361502347395</v>
      </c>
      <c r="U63" s="9">
        <v>62.918438260716997</v>
      </c>
      <c r="V63" s="9">
        <v>50.000000000999997</v>
      </c>
      <c r="W63" s="9">
        <v>2.5114155251139998</v>
      </c>
      <c r="X63" s="9">
        <v>50</v>
      </c>
      <c r="Y63" s="9">
        <v>41.324200913242002</v>
      </c>
      <c r="Z63" s="9">
        <v>3.4246575342460002</v>
      </c>
      <c r="AA63" s="6">
        <f t="shared" si="25"/>
        <v>44.748858447488004</v>
      </c>
      <c r="AC63" s="6">
        <v>261</v>
      </c>
      <c r="AD63" s="8">
        <v>544.21455938697295</v>
      </c>
      <c r="AE63" s="8">
        <v>64.736209837554995</v>
      </c>
      <c r="AF63" s="6">
        <v>46.000000000999997</v>
      </c>
      <c r="AG63" s="9">
        <v>6.1151079136690001</v>
      </c>
      <c r="AH63" s="9">
        <v>55.755395683453003</v>
      </c>
      <c r="AI63" s="9">
        <v>29.856115107912998</v>
      </c>
      <c r="AJ63" s="9">
        <v>2.1582733812939998</v>
      </c>
      <c r="AK63" s="6">
        <f t="shared" si="26"/>
        <v>32.014388489207001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27</v>
      </c>
      <c r="F64" s="4" t="s">
        <v>30</v>
      </c>
      <c r="G64" s="78" t="s">
        <v>15</v>
      </c>
      <c r="H64" s="6">
        <v>1529</v>
      </c>
      <c r="I64" s="8">
        <v>555.89731850882902</v>
      </c>
      <c r="J64" s="8">
        <v>62.521362207918003</v>
      </c>
      <c r="K64" s="6">
        <v>47.000000000999997</v>
      </c>
      <c r="L64" s="9">
        <v>3.8095238095230002</v>
      </c>
      <c r="M64" s="9">
        <v>54.476190476189998</v>
      </c>
      <c r="N64" s="9">
        <v>35.682539682539002</v>
      </c>
      <c r="O64" s="9">
        <v>3.1111111111110001</v>
      </c>
      <c r="P64" s="6">
        <f t="shared" si="24"/>
        <v>38.793650793650002</v>
      </c>
      <c r="S64" s="6">
        <v>837</v>
      </c>
      <c r="T64" s="9">
        <v>565.61648745519699</v>
      </c>
      <c r="U64" s="9">
        <v>58.750220324060997</v>
      </c>
      <c r="V64" s="9">
        <v>55.000000000999997</v>
      </c>
      <c r="W64" s="9">
        <v>1.9813519813510001</v>
      </c>
      <c r="X64" s="9">
        <v>47.785547785547003</v>
      </c>
      <c r="Y64" s="9">
        <v>45.687645687645002</v>
      </c>
      <c r="Z64" s="9">
        <v>2.0979020979020002</v>
      </c>
      <c r="AA64" s="6">
        <f t="shared" si="25"/>
        <v>47.785547785547003</v>
      </c>
      <c r="AC64" s="6">
        <v>283</v>
      </c>
      <c r="AD64" s="8">
        <v>555.91166077738501</v>
      </c>
      <c r="AE64" s="8">
        <v>61.422926146934998</v>
      </c>
      <c r="AF64" s="6">
        <v>49.500000000999997</v>
      </c>
      <c r="AG64" s="9">
        <v>6.369426751592</v>
      </c>
      <c r="AH64" s="9">
        <v>46.815286624202997</v>
      </c>
      <c r="AI64" s="9">
        <v>35.350318471336998</v>
      </c>
      <c r="AJ64" s="9">
        <v>1.592356687898</v>
      </c>
      <c r="AK64" s="6">
        <f t="shared" si="26"/>
        <v>36.942675159234994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27</v>
      </c>
      <c r="F65" s="4" t="s">
        <v>30</v>
      </c>
      <c r="G65" s="78" t="s">
        <v>15</v>
      </c>
      <c r="H65" s="6">
        <v>1625</v>
      </c>
      <c r="I65" s="8">
        <v>561.19569230769196</v>
      </c>
      <c r="J65" s="8">
        <v>63.338055052910001</v>
      </c>
      <c r="K65" s="6">
        <v>45.000000000999997</v>
      </c>
      <c r="L65" s="9">
        <v>3.037522334723</v>
      </c>
      <c r="M65" s="9">
        <v>51.518761167360999</v>
      </c>
      <c r="N65" s="9">
        <v>39.309112567004</v>
      </c>
      <c r="O65" s="9">
        <v>2.9184038117919999</v>
      </c>
      <c r="P65" s="6">
        <f t="shared" si="24"/>
        <v>42.227516378795997</v>
      </c>
      <c r="S65" s="6">
        <v>809</v>
      </c>
      <c r="T65" s="9">
        <v>573.18912237330005</v>
      </c>
      <c r="U65" s="9">
        <v>63.972767104726998</v>
      </c>
      <c r="V65" s="9">
        <v>54.000000000999997</v>
      </c>
      <c r="W65" s="9">
        <v>2.9055690072629998</v>
      </c>
      <c r="X65" s="9">
        <v>43.704600484261</v>
      </c>
      <c r="Y65" s="9">
        <v>47.578692493946001</v>
      </c>
      <c r="Z65" s="9">
        <v>3.753026634382</v>
      </c>
      <c r="AA65" s="6">
        <f t="shared" si="25"/>
        <v>51.331719128328004</v>
      </c>
      <c r="AC65" s="6">
        <v>312</v>
      </c>
      <c r="AD65" s="8">
        <v>551.84615384615404</v>
      </c>
      <c r="AE65" s="8">
        <v>57.946882634223002</v>
      </c>
      <c r="AF65" s="6">
        <v>46.000000000999997</v>
      </c>
      <c r="AG65" s="9">
        <v>3.3132530120479999</v>
      </c>
      <c r="AH65" s="9">
        <v>54.518072289156002</v>
      </c>
      <c r="AI65" s="9">
        <v>34.939759036143997</v>
      </c>
      <c r="AJ65" s="9">
        <v>1.204819277108</v>
      </c>
      <c r="AK65" s="6">
        <f t="shared" si="26"/>
        <v>36.144578313251998</v>
      </c>
    </row>
    <row r="66" spans="1:37" s="7" customFormat="1" ht="16.2" thickBot="1">
      <c r="A66" s="3"/>
      <c r="B66" s="4"/>
      <c r="C66" s="4"/>
      <c r="D66" s="4"/>
      <c r="E66" s="4"/>
      <c r="F66" s="4"/>
      <c r="G66" s="78"/>
      <c r="H66" s="26" t="s">
        <v>24</v>
      </c>
      <c r="I66" s="30">
        <f>(I65-I61)/J65</f>
        <v>7.4326106292406866E-2</v>
      </c>
      <c r="J66" s="8"/>
      <c r="K66" s="6"/>
      <c r="L66" s="9"/>
      <c r="M66" s="38" t="s">
        <v>34</v>
      </c>
      <c r="N66" s="9"/>
      <c r="O66" s="9"/>
      <c r="P66" s="74">
        <f>P65-P61</f>
        <v>2.1932990990709982</v>
      </c>
      <c r="S66" s="43" t="s">
        <v>23</v>
      </c>
      <c r="T66" s="30">
        <f>(T65-T61)/U65</f>
        <v>9.2203672744775866E-2</v>
      </c>
      <c r="X66" s="38" t="s">
        <v>34</v>
      </c>
      <c r="AA66" s="74">
        <f>AA65-AA61</f>
        <v>2.8552648347000087</v>
      </c>
      <c r="AC66" s="43" t="s">
        <v>23</v>
      </c>
      <c r="AD66" s="30">
        <f>(AD65-AD61)/AE65</f>
        <v>0.18340124405754418</v>
      </c>
      <c r="AH66" s="38" t="s">
        <v>34</v>
      </c>
      <c r="AI66" s="9"/>
      <c r="AJ66" s="9"/>
      <c r="AK66" s="74">
        <f>AK65-AK61</f>
        <v>5.7742079428829953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822"/>
  <sheetViews>
    <sheetView tabSelected="1" zoomScale="70" zoomScaleNormal="70" workbookViewId="0">
      <pane xSplit="5352" ySplit="1152" topLeftCell="H3" activePane="bottomLeft"/>
      <selection activeCell="AI30" sqref="AI30"/>
      <selection pane="bottomLeft" activeCell="E28" sqref="E28"/>
      <selection pane="topRight" activeCell="H1" sqref="H1"/>
      <selection pane="bottomRight" activeCell="H1" sqref="H1"/>
    </sheetView>
  </sheetViews>
  <sheetFormatPr defaultColWidth="9.44140625" defaultRowHeight="15"/>
  <cols>
    <col min="1" max="1" width="10.44140625" style="7" customWidth="1"/>
    <col min="2" max="2" width="9.44140625" style="7"/>
    <col min="3" max="3" width="7.21875" style="7" customWidth="1"/>
    <col min="4" max="4" width="9.44140625" style="7"/>
    <col min="5" max="5" width="13.5546875" style="7" customWidth="1"/>
    <col min="6" max="6" width="7.44140625" style="7" customWidth="1"/>
    <col min="7" max="7" width="9.21875" style="7" customWidth="1"/>
    <col min="8" max="8" width="21.109375" style="7" bestFit="1" customWidth="1"/>
    <col min="9" max="10" width="9.44140625" style="7"/>
    <col min="11" max="11" width="10.109375" style="7" customWidth="1"/>
    <col min="12" max="12" width="10.77734375" style="7" customWidth="1"/>
    <col min="13" max="13" width="12.5546875" style="7" customWidth="1"/>
    <col min="14" max="14" width="9.44140625" style="7"/>
    <col min="15" max="15" width="11" style="7" customWidth="1"/>
    <col min="16" max="16" width="9.44140625" style="7"/>
    <col min="17" max="18" width="4" style="7" customWidth="1"/>
    <col min="19" max="19" width="11.21875" style="7" bestFit="1" customWidth="1"/>
    <col min="20" max="23" width="9.44140625" style="7"/>
    <col min="24" max="24" width="13.33203125" style="7" customWidth="1"/>
    <col min="25" max="25" width="10.77734375" style="7" customWidth="1"/>
    <col min="26" max="26" width="12" style="7" customWidth="1"/>
    <col min="27" max="27" width="9.44140625" style="7"/>
    <col min="28" max="28" width="3.88671875" style="7" customWidth="1"/>
    <col min="29" max="29" width="12.88671875" style="7" customWidth="1"/>
    <col min="30" max="31" width="9.44140625" style="7"/>
    <col min="32" max="32" width="11.44140625" style="7" customWidth="1"/>
    <col min="33" max="33" width="9.44140625" style="7"/>
    <col min="34" max="34" width="12.6640625" style="7" customWidth="1"/>
    <col min="35" max="35" width="9.44140625" style="7"/>
    <col min="36" max="36" width="10.6640625" style="7" customWidth="1"/>
    <col min="37" max="16384" width="9.44140625" style="7"/>
  </cols>
  <sheetData>
    <row r="1" spans="1:37" s="2" customFormat="1" ht="55.8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27</v>
      </c>
      <c r="F3" s="4" t="s">
        <v>29</v>
      </c>
      <c r="G3" s="4" t="s">
        <v>15</v>
      </c>
      <c r="H3" s="6">
        <v>72</v>
      </c>
      <c r="I3" s="8">
        <v>569.72222222222194</v>
      </c>
      <c r="J3" s="8">
        <v>66.523367116051006</v>
      </c>
      <c r="K3" s="6">
        <v>52.500000000999997</v>
      </c>
      <c r="L3" s="9">
        <v>0</v>
      </c>
      <c r="M3" s="9">
        <v>12.5</v>
      </c>
      <c r="N3" s="9">
        <v>33.333333333333002</v>
      </c>
      <c r="O3" s="9">
        <v>54.166666666666003</v>
      </c>
      <c r="P3" s="6">
        <f>N3+O3</f>
        <v>87.499999999999005</v>
      </c>
      <c r="S3" s="6">
        <v>33</v>
      </c>
      <c r="T3" s="9">
        <v>592.81818181818198</v>
      </c>
      <c r="U3" s="9">
        <v>49.577877214448002</v>
      </c>
      <c r="V3" s="9">
        <v>75.000000001000004</v>
      </c>
      <c r="W3" s="9">
        <v>0</v>
      </c>
      <c r="X3" s="9">
        <v>3.0303030303030001</v>
      </c>
      <c r="Y3" s="9">
        <v>12.121212121212</v>
      </c>
      <c r="Z3" s="9">
        <v>84.848484848484006</v>
      </c>
      <c r="AA3" s="6">
        <f>Y3+Z3</f>
        <v>96.969696969696002</v>
      </c>
      <c r="AC3" s="6">
        <v>29</v>
      </c>
      <c r="AD3" s="8">
        <v>552.241379310345</v>
      </c>
      <c r="AE3" s="8">
        <v>68.817904217483004</v>
      </c>
      <c r="AF3" s="6" t="s">
        <v>46</v>
      </c>
      <c r="AG3" s="9">
        <v>0</v>
      </c>
      <c r="AH3" s="9">
        <v>0</v>
      </c>
      <c r="AI3" s="9">
        <v>48.275862068964997</v>
      </c>
      <c r="AJ3" s="9">
        <v>51.724137931034001</v>
      </c>
      <c r="AK3" s="6">
        <f>AI3+AJ3</f>
        <v>99.999999999999005</v>
      </c>
    </row>
    <row r="4" spans="1:37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27</v>
      </c>
      <c r="F4" s="4" t="s">
        <v>29</v>
      </c>
      <c r="G4" s="4" t="s">
        <v>15</v>
      </c>
      <c r="H4" s="6">
        <v>72</v>
      </c>
      <c r="I4" s="8">
        <v>582.73611111111097</v>
      </c>
      <c r="J4" s="8">
        <v>66.596111432296993</v>
      </c>
      <c r="K4" s="6">
        <v>66.000000001000004</v>
      </c>
      <c r="L4" s="9">
        <v>0</v>
      </c>
      <c r="M4" s="9">
        <v>5.4794520547939998</v>
      </c>
      <c r="N4" s="9">
        <v>35.616438356163997</v>
      </c>
      <c r="O4" s="9">
        <v>57.534246575342003</v>
      </c>
      <c r="P4" s="6">
        <f t="shared" ref="P4:P7" si="0">N4+O4</f>
        <v>93.150684931505992</v>
      </c>
      <c r="S4" s="6">
        <v>47</v>
      </c>
      <c r="T4" s="9">
        <v>602.255319148936</v>
      </c>
      <c r="U4" s="9">
        <v>50.299739858046998</v>
      </c>
      <c r="V4" s="9">
        <v>57.500000000999997</v>
      </c>
      <c r="W4" s="9">
        <v>0</v>
      </c>
      <c r="X4" s="9">
        <v>0</v>
      </c>
      <c r="Y4" s="9">
        <v>10.638297872340001</v>
      </c>
      <c r="Z4" s="9">
        <v>89.361702127659001</v>
      </c>
      <c r="AA4" s="6">
        <f t="shared" ref="AA4:AA7" si="1">Y4+Z4</f>
        <v>99.999999999999005</v>
      </c>
      <c r="AC4" s="6">
        <v>28</v>
      </c>
      <c r="AD4" s="8">
        <v>533.75</v>
      </c>
      <c r="AE4" s="8">
        <v>88.195752396250001</v>
      </c>
      <c r="AF4" s="6">
        <v>52.500000000999997</v>
      </c>
      <c r="AG4" s="9">
        <v>3.5714285714280001</v>
      </c>
      <c r="AH4" s="9">
        <v>10.714285714284999</v>
      </c>
      <c r="AI4" s="9">
        <v>42.857142857142001</v>
      </c>
      <c r="AJ4" s="9">
        <v>42.857142857142001</v>
      </c>
      <c r="AK4" s="6">
        <f t="shared" ref="AK4:AK7" si="2">AI4+AJ4</f>
        <v>85.714285714284003</v>
      </c>
    </row>
    <row r="5" spans="1:37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27</v>
      </c>
      <c r="F5" s="4" t="s">
        <v>29</v>
      </c>
      <c r="G5" s="4" t="s">
        <v>15</v>
      </c>
      <c r="H5" s="6">
        <v>68</v>
      </c>
      <c r="I5" s="8">
        <v>589</v>
      </c>
      <c r="J5" s="8">
        <v>55.400845944293003</v>
      </c>
      <c r="K5" s="6">
        <v>60.500000000999997</v>
      </c>
      <c r="L5" s="9">
        <v>0</v>
      </c>
      <c r="M5" s="9">
        <v>4.4117647058819998</v>
      </c>
      <c r="N5" s="9">
        <v>20.588235294116998</v>
      </c>
      <c r="O5" s="9">
        <v>75</v>
      </c>
      <c r="P5" s="6">
        <f t="shared" si="0"/>
        <v>95.588235294116998</v>
      </c>
      <c r="S5" s="6">
        <v>69</v>
      </c>
      <c r="T5" s="9">
        <v>603.40579710144902</v>
      </c>
      <c r="U5" s="9">
        <v>65.545071794053001</v>
      </c>
      <c r="V5" s="9">
        <v>71.000000001000004</v>
      </c>
      <c r="W5" s="9">
        <v>0</v>
      </c>
      <c r="X5" s="9">
        <v>1.4492753623179999</v>
      </c>
      <c r="Y5" s="9">
        <v>11.59420289855</v>
      </c>
      <c r="Z5" s="9">
        <v>86.956521739129997</v>
      </c>
      <c r="AA5" s="6">
        <f t="shared" si="1"/>
        <v>98.550724637679991</v>
      </c>
      <c r="AC5" s="6">
        <v>49</v>
      </c>
      <c r="AD5" s="8">
        <v>550.42857142857099</v>
      </c>
      <c r="AE5" s="8">
        <v>64.861390672726003</v>
      </c>
      <c r="AF5" s="6">
        <v>53.500000000999997</v>
      </c>
      <c r="AG5" s="9">
        <v>0</v>
      </c>
      <c r="AH5" s="9">
        <v>14.285714285714</v>
      </c>
      <c r="AI5" s="9">
        <v>26.530612244897998</v>
      </c>
      <c r="AJ5" s="9">
        <v>59.183673469387003</v>
      </c>
      <c r="AK5" s="6">
        <f t="shared" si="2"/>
        <v>85.714285714284998</v>
      </c>
    </row>
    <row r="6" spans="1:37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27</v>
      </c>
      <c r="F6" s="4" t="s">
        <v>29</v>
      </c>
      <c r="G6" s="4" t="s">
        <v>15</v>
      </c>
      <c r="H6" s="6">
        <v>132</v>
      </c>
      <c r="I6" s="8">
        <v>573.49242424242402</v>
      </c>
      <c r="J6" s="8">
        <v>64.159093316121997</v>
      </c>
      <c r="K6" s="6">
        <v>61.000000000999997</v>
      </c>
      <c r="L6" s="9">
        <v>0</v>
      </c>
      <c r="M6" s="9">
        <v>3.7878787878779998</v>
      </c>
      <c r="N6" s="9">
        <v>23.484848484848001</v>
      </c>
      <c r="O6" s="9">
        <v>72.727272727271995</v>
      </c>
      <c r="P6" s="6">
        <f t="shared" si="0"/>
        <v>96.212121212119996</v>
      </c>
      <c r="S6" s="6">
        <v>57</v>
      </c>
      <c r="T6" s="9">
        <v>588</v>
      </c>
      <c r="U6" s="9">
        <v>46.772244516836999</v>
      </c>
      <c r="V6" s="9">
        <v>65.000000001000004</v>
      </c>
      <c r="W6" s="9">
        <v>0</v>
      </c>
      <c r="X6" s="9">
        <v>1.7543859649119999</v>
      </c>
      <c r="Y6" s="9">
        <v>15.78947368421</v>
      </c>
      <c r="Z6" s="9">
        <v>82.456140350877007</v>
      </c>
      <c r="AA6" s="6">
        <f t="shared" si="1"/>
        <v>98.245614035087002</v>
      </c>
      <c r="AC6" s="6">
        <v>37</v>
      </c>
      <c r="AD6" s="8">
        <v>541.40540540540496</v>
      </c>
      <c r="AE6" s="8">
        <v>59.818920947332998</v>
      </c>
      <c r="AF6" s="6">
        <v>78.000000001000004</v>
      </c>
      <c r="AG6" s="9">
        <v>0</v>
      </c>
      <c r="AH6" s="9">
        <v>8.1081081081080004</v>
      </c>
      <c r="AI6" s="9">
        <v>40.54054054054</v>
      </c>
      <c r="AJ6" s="9">
        <v>51.351351351350999</v>
      </c>
      <c r="AK6" s="6">
        <f t="shared" si="2"/>
        <v>91.891891891890992</v>
      </c>
    </row>
    <row r="7" spans="1:37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27</v>
      </c>
      <c r="F7" s="4" t="s">
        <v>29</v>
      </c>
      <c r="G7" s="4" t="s">
        <v>15</v>
      </c>
      <c r="H7" s="6">
        <v>145</v>
      </c>
      <c r="I7" s="28">
        <v>568.69655172413798</v>
      </c>
      <c r="J7" s="8">
        <v>63.459340015864001</v>
      </c>
      <c r="K7" s="6">
        <v>61.500000000999997</v>
      </c>
      <c r="L7" s="9">
        <v>0.68493150684899995</v>
      </c>
      <c r="M7" s="9">
        <v>3.4246575342460002</v>
      </c>
      <c r="N7" s="39">
        <v>26.712328767123001</v>
      </c>
      <c r="O7" s="39">
        <v>68.493150684930995</v>
      </c>
      <c r="P7" s="6">
        <f t="shared" si="0"/>
        <v>95.205479452053993</v>
      </c>
      <c r="S7" s="6">
        <v>81</v>
      </c>
      <c r="T7" s="9">
        <v>598.18518518518499</v>
      </c>
      <c r="U7" s="9">
        <v>48.228391822429003</v>
      </c>
      <c r="V7" s="9">
        <v>63.500000000999997</v>
      </c>
      <c r="W7" s="9">
        <v>0</v>
      </c>
      <c r="X7" s="9">
        <v>0</v>
      </c>
      <c r="Y7" s="9">
        <v>12.345679012345</v>
      </c>
      <c r="Z7" s="9">
        <v>87.654320987654003</v>
      </c>
      <c r="AA7" s="6">
        <f t="shared" si="1"/>
        <v>99.999999999999005</v>
      </c>
      <c r="AC7" s="6">
        <v>39</v>
      </c>
      <c r="AD7" s="8">
        <v>550.61538461538498</v>
      </c>
      <c r="AE7" s="8">
        <v>62.558442311596998</v>
      </c>
      <c r="AF7" s="6">
        <v>57.000000000999997</v>
      </c>
      <c r="AG7" s="9">
        <v>0</v>
      </c>
      <c r="AH7" s="9">
        <v>2.5641025641019999</v>
      </c>
      <c r="AI7" s="9">
        <v>46.153846153845997</v>
      </c>
      <c r="AJ7" s="9">
        <v>51.282051282051</v>
      </c>
      <c r="AK7" s="6">
        <f t="shared" si="2"/>
        <v>97.435897435897004</v>
      </c>
    </row>
    <row r="8" spans="1:37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-1.6162640484876842E-2</v>
      </c>
      <c r="J8" s="27"/>
      <c r="K8" s="6"/>
      <c r="L8" s="9"/>
      <c r="M8" s="38" t="s">
        <v>34</v>
      </c>
      <c r="N8"/>
      <c r="O8" s="55">
        <f>O7-O3</f>
        <v>14.326484018264992</v>
      </c>
      <c r="P8" s="42"/>
      <c r="S8" s="43" t="s">
        <v>23</v>
      </c>
      <c r="T8" s="30">
        <f>(T7-T3)/U7</f>
        <v>0.11128306717677117</v>
      </c>
      <c r="X8" s="38" t="s">
        <v>34</v>
      </c>
      <c r="Z8" s="41">
        <f>Z7-Z3</f>
        <v>2.8058361391699975</v>
      </c>
      <c r="AC8" s="43" t="s">
        <v>23</v>
      </c>
      <c r="AD8" s="30">
        <f>(AD7-AD3)/AE7</f>
        <v>-2.5991610962132105E-2</v>
      </c>
      <c r="AH8" s="38" t="s">
        <v>34</v>
      </c>
      <c r="AI8" s="9"/>
      <c r="AJ8" s="41">
        <f>AJ7-AJ3</f>
        <v>-0.44208664898300043</v>
      </c>
      <c r="AK8" s="6"/>
    </row>
    <row r="9" spans="1:37" ht="15.6" thickBot="1">
      <c r="A9" s="3"/>
      <c r="B9" s="4"/>
      <c r="C9" s="4"/>
      <c r="D9" s="4"/>
      <c r="E9" s="4"/>
      <c r="F9" s="4"/>
      <c r="G9" s="4"/>
      <c r="H9" s="6"/>
      <c r="I9" s="29"/>
      <c r="J9" s="8"/>
      <c r="K9" s="6"/>
      <c r="L9" s="9"/>
      <c r="M9" s="9"/>
      <c r="N9" s="40"/>
      <c r="O9" s="40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27</v>
      </c>
      <c r="F10" s="4" t="s">
        <v>29</v>
      </c>
      <c r="G10" s="4" t="s">
        <v>15</v>
      </c>
      <c r="H10" s="6">
        <v>69</v>
      </c>
      <c r="I10" s="8">
        <v>622.26086956521704</v>
      </c>
      <c r="J10" s="8">
        <v>43.613156465449002</v>
      </c>
      <c r="K10" s="6">
        <v>51.000000000999997</v>
      </c>
      <c r="L10" s="9">
        <v>1.4492753623179999</v>
      </c>
      <c r="M10" s="9">
        <v>11.59420289855</v>
      </c>
      <c r="N10" s="9">
        <v>26.086956521739001</v>
      </c>
      <c r="O10" s="9">
        <v>60.869565217390999</v>
      </c>
      <c r="P10" s="6">
        <f>N10+O10</f>
        <v>86.956521739129997</v>
      </c>
      <c r="S10" s="6">
        <v>50</v>
      </c>
      <c r="T10" s="9">
        <v>622.04</v>
      </c>
      <c r="U10" s="9">
        <v>40.517549737548002</v>
      </c>
      <c r="V10" s="9">
        <v>45.500000000999997</v>
      </c>
      <c r="W10" s="9">
        <v>0</v>
      </c>
      <c r="X10" s="9">
        <v>0</v>
      </c>
      <c r="Y10" s="9">
        <v>43.137254901959999</v>
      </c>
      <c r="Z10" s="9">
        <v>54.901960784312998</v>
      </c>
      <c r="AA10" s="6">
        <f>Y10+Z10</f>
        <v>98.039215686272996</v>
      </c>
      <c r="AC10" s="6">
        <v>31</v>
      </c>
      <c r="AD10" s="8">
        <v>591.87096774193503</v>
      </c>
      <c r="AE10" s="8">
        <v>59.227100742528002</v>
      </c>
      <c r="AF10" s="6">
        <v>58.500000000999997</v>
      </c>
      <c r="AG10" s="9">
        <v>3.2258064516120002</v>
      </c>
      <c r="AH10" s="9">
        <v>25.806451612903</v>
      </c>
      <c r="AI10" s="9">
        <v>32.258064516128997</v>
      </c>
      <c r="AJ10" s="9">
        <v>38.709677419354001</v>
      </c>
      <c r="AK10" s="6">
        <f>AI10+AJ10</f>
        <v>70.967741935482991</v>
      </c>
    </row>
    <row r="11" spans="1:37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27</v>
      </c>
      <c r="F11" s="4" t="s">
        <v>29</v>
      </c>
      <c r="G11" s="4" t="s">
        <v>15</v>
      </c>
      <c r="H11" s="6">
        <v>80</v>
      </c>
      <c r="I11" s="8">
        <v>617.71249999999998</v>
      </c>
      <c r="J11" s="8">
        <v>44.046636317499001</v>
      </c>
      <c r="K11" s="6">
        <v>39.500000000999997</v>
      </c>
      <c r="L11" s="9">
        <v>2.5</v>
      </c>
      <c r="M11" s="9">
        <v>8.75</v>
      </c>
      <c r="N11" s="9">
        <v>31.25</v>
      </c>
      <c r="O11" s="9">
        <v>57.5</v>
      </c>
      <c r="P11" s="6">
        <f t="shared" ref="P11:P14" si="3">N11+O11</f>
        <v>88.75</v>
      </c>
      <c r="S11" s="6">
        <v>68</v>
      </c>
      <c r="T11" s="9">
        <v>627.22058823529403</v>
      </c>
      <c r="U11" s="9">
        <v>48.275591183602998</v>
      </c>
      <c r="V11" s="9">
        <v>61.500000000999997</v>
      </c>
      <c r="W11" s="9">
        <v>0</v>
      </c>
      <c r="X11" s="9">
        <v>5.8823529411760003</v>
      </c>
      <c r="Y11" s="9">
        <v>26.470588235293999</v>
      </c>
      <c r="Z11" s="9">
        <v>67.647058823528994</v>
      </c>
      <c r="AA11" s="6">
        <f t="shared" ref="AA11:AA14" si="4">Y11+Z11</f>
        <v>94.117647058822996</v>
      </c>
      <c r="AC11" s="6">
        <v>45</v>
      </c>
      <c r="AD11" s="8">
        <v>594.6</v>
      </c>
      <c r="AE11" s="8">
        <v>57.456070175394999</v>
      </c>
      <c r="AF11" s="6">
        <v>46.000000000999997</v>
      </c>
      <c r="AG11" s="9">
        <v>2.2222222222219998</v>
      </c>
      <c r="AH11" s="9">
        <v>20</v>
      </c>
      <c r="AI11" s="9">
        <v>42.222222222222001</v>
      </c>
      <c r="AJ11" s="9">
        <v>35.555555555555003</v>
      </c>
      <c r="AK11" s="6">
        <f t="shared" ref="AK11:AK14" si="5">AI11+AJ11</f>
        <v>77.777777777777004</v>
      </c>
    </row>
    <row r="12" spans="1:37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27</v>
      </c>
      <c r="F12" s="4" t="s">
        <v>29</v>
      </c>
      <c r="G12" s="4" t="s">
        <v>15</v>
      </c>
      <c r="H12" s="6">
        <v>105</v>
      </c>
      <c r="I12" s="8">
        <v>617.34285714285704</v>
      </c>
      <c r="J12" s="8">
        <v>42.544734052575002</v>
      </c>
      <c r="K12" s="6">
        <v>54.000000000999997</v>
      </c>
      <c r="L12" s="9">
        <v>0</v>
      </c>
      <c r="M12" s="9">
        <v>16.190476190476002</v>
      </c>
      <c r="N12" s="9">
        <v>32.380952380952003</v>
      </c>
      <c r="O12" s="9">
        <v>51.428571428570997</v>
      </c>
      <c r="P12" s="6">
        <f t="shared" si="3"/>
        <v>83.809523809523</v>
      </c>
      <c r="S12" s="6">
        <v>82</v>
      </c>
      <c r="T12" s="9">
        <v>626.51219512195098</v>
      </c>
      <c r="U12" s="9">
        <v>37.878703063056001</v>
      </c>
      <c r="V12" s="9">
        <v>55.000000000999997</v>
      </c>
      <c r="W12" s="9">
        <v>0</v>
      </c>
      <c r="X12" s="9">
        <v>1.219512195121</v>
      </c>
      <c r="Y12" s="9">
        <v>25.609756097561</v>
      </c>
      <c r="Z12" s="9">
        <v>73.170731707317003</v>
      </c>
      <c r="AA12" s="6">
        <f t="shared" si="4"/>
        <v>98.780487804878007</v>
      </c>
      <c r="AC12" s="6">
        <v>35</v>
      </c>
      <c r="AD12" s="8">
        <v>598.74285714285702</v>
      </c>
      <c r="AE12" s="8">
        <v>58.555826985445997</v>
      </c>
      <c r="AF12" s="6">
        <v>55.000000000999997</v>
      </c>
      <c r="AG12" s="9">
        <v>0</v>
      </c>
      <c r="AH12" s="9">
        <v>22.857142857142001</v>
      </c>
      <c r="AI12" s="9">
        <v>34.285714285714</v>
      </c>
      <c r="AJ12" s="9">
        <v>42.857142857142001</v>
      </c>
      <c r="AK12" s="6">
        <f t="shared" si="5"/>
        <v>77.142857142856002</v>
      </c>
    </row>
    <row r="13" spans="1:37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27</v>
      </c>
      <c r="F13" s="4" t="s">
        <v>29</v>
      </c>
      <c r="G13" s="4" t="s">
        <v>15</v>
      </c>
      <c r="H13" s="6">
        <v>106</v>
      </c>
      <c r="I13" s="8">
        <v>627.67924528301899</v>
      </c>
      <c r="J13" s="8">
        <v>45.416704954770999</v>
      </c>
      <c r="K13" s="6">
        <v>43.000000000999997</v>
      </c>
      <c r="L13" s="9">
        <v>0.94339622641499998</v>
      </c>
      <c r="M13" s="9">
        <v>9.4339622641500007</v>
      </c>
      <c r="N13" s="9">
        <v>34.905660377357997</v>
      </c>
      <c r="O13" s="9">
        <v>54.716981132074999</v>
      </c>
      <c r="P13" s="6">
        <f t="shared" si="3"/>
        <v>89.622641509432995</v>
      </c>
      <c r="S13" s="6">
        <v>101</v>
      </c>
      <c r="T13" s="9">
        <v>633.98019801980195</v>
      </c>
      <c r="U13" s="9">
        <v>41.548039712607</v>
      </c>
      <c r="V13" s="9">
        <v>55.000000000999997</v>
      </c>
      <c r="W13" s="9">
        <v>0.95238095237999998</v>
      </c>
      <c r="X13" s="9">
        <v>0</v>
      </c>
      <c r="Y13" s="9">
        <v>24.761904761903999</v>
      </c>
      <c r="Z13" s="9">
        <v>70.476190476189998</v>
      </c>
      <c r="AA13" s="6">
        <f t="shared" si="4"/>
        <v>95.23809523809399</v>
      </c>
      <c r="AC13" s="6">
        <v>54</v>
      </c>
      <c r="AD13" s="8">
        <v>605.37037037036998</v>
      </c>
      <c r="AE13" s="8">
        <v>61.996742548722999</v>
      </c>
      <c r="AF13" s="6">
        <v>56.000000000999997</v>
      </c>
      <c r="AG13" s="9">
        <v>0</v>
      </c>
      <c r="AH13" s="9">
        <v>16.666666666666</v>
      </c>
      <c r="AI13" s="9">
        <v>35.185185185184999</v>
      </c>
      <c r="AJ13" s="9">
        <v>48.148148148148003</v>
      </c>
      <c r="AK13" s="6">
        <f t="shared" si="5"/>
        <v>83.333333333333002</v>
      </c>
    </row>
    <row r="14" spans="1:37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27</v>
      </c>
      <c r="F14" s="4" t="s">
        <v>29</v>
      </c>
      <c r="G14" s="4" t="s">
        <v>15</v>
      </c>
      <c r="H14" s="6">
        <v>108</v>
      </c>
      <c r="I14" s="8">
        <v>635.58333333333303</v>
      </c>
      <c r="J14" s="8">
        <v>42.025164913194999</v>
      </c>
      <c r="K14" s="6">
        <v>56.000000000999997</v>
      </c>
      <c r="L14" s="9">
        <v>0.925925925925</v>
      </c>
      <c r="M14" s="9">
        <v>2.7777777777770001</v>
      </c>
      <c r="N14" s="9">
        <v>27.777777777777001</v>
      </c>
      <c r="O14" s="9">
        <v>68.518518518517993</v>
      </c>
      <c r="P14" s="6">
        <f t="shared" si="3"/>
        <v>96.296296296294997</v>
      </c>
      <c r="S14" s="6">
        <v>105</v>
      </c>
      <c r="T14" s="9">
        <v>636.50476190476195</v>
      </c>
      <c r="U14" s="9">
        <v>50.101843166141997</v>
      </c>
      <c r="V14" s="9">
        <v>51.500000000999997</v>
      </c>
      <c r="W14" s="9">
        <v>0</v>
      </c>
      <c r="X14" s="9">
        <v>4.7619047619039998</v>
      </c>
      <c r="Y14" s="9">
        <v>22.857142857142001</v>
      </c>
      <c r="Z14" s="9">
        <v>72.380952380951996</v>
      </c>
      <c r="AA14" s="6">
        <f t="shared" si="4"/>
        <v>95.23809523809399</v>
      </c>
      <c r="AC14" s="6">
        <v>48</v>
      </c>
      <c r="AD14" s="8">
        <v>600.77083333333303</v>
      </c>
      <c r="AE14" s="8">
        <v>60.078756674436001</v>
      </c>
      <c r="AF14" s="6">
        <v>46.000000000999997</v>
      </c>
      <c r="AG14" s="9">
        <v>2.0408163265299999</v>
      </c>
      <c r="AH14" s="9">
        <v>16.326530612243999</v>
      </c>
      <c r="AI14" s="9">
        <v>34.693877551020002</v>
      </c>
      <c r="AJ14" s="9">
        <v>44.897959183673002</v>
      </c>
      <c r="AK14" s="6">
        <f t="shared" si="5"/>
        <v>79.591836734693004</v>
      </c>
    </row>
    <row r="15" spans="1:37" ht="16.2" thickBot="1">
      <c r="A15" s="3"/>
      <c r="B15" s="4"/>
      <c r="C15" s="4"/>
      <c r="D15" s="4"/>
      <c r="E15" s="4"/>
      <c r="F15" s="4"/>
      <c r="G15" s="78"/>
      <c r="H15" s="26" t="s">
        <v>24</v>
      </c>
      <c r="I15" s="36">
        <f>(I14-I10)/J14</f>
        <v>0.31701157617428</v>
      </c>
      <c r="J15" s="8"/>
      <c r="K15" s="6"/>
      <c r="L15" s="9"/>
      <c r="M15" s="38" t="s">
        <v>34</v>
      </c>
      <c r="N15"/>
      <c r="O15" s="41">
        <f>O14-O10</f>
        <v>7.6489533011269941</v>
      </c>
      <c r="P15" s="6"/>
      <c r="S15" s="43" t="s">
        <v>23</v>
      </c>
      <c r="T15" s="30">
        <f>(T14-T10)/U14</f>
        <v>0.28870718102716497</v>
      </c>
      <c r="X15" s="38" t="s">
        <v>34</v>
      </c>
      <c r="Z15" s="55">
        <f>Z14-Z10</f>
        <v>17.478991596638998</v>
      </c>
      <c r="AC15" s="43" t="s">
        <v>23</v>
      </c>
      <c r="AD15" s="30">
        <f>(AD14-AD10)/AE14</f>
        <v>0.14813664736149512</v>
      </c>
      <c r="AH15" s="38" t="s">
        <v>34</v>
      </c>
      <c r="AI15" s="9"/>
      <c r="AJ15" s="41">
        <f>AJ14-AJ10</f>
        <v>6.1882817643190009</v>
      </c>
      <c r="AK15" s="6"/>
    </row>
    <row r="16" spans="1:37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27</v>
      </c>
      <c r="F17" s="4" t="s">
        <v>29</v>
      </c>
      <c r="G17" s="4" t="s">
        <v>15</v>
      </c>
      <c r="H17" s="6">
        <v>65</v>
      </c>
      <c r="I17" s="8">
        <v>625.10769230769199</v>
      </c>
      <c r="J17" s="8">
        <v>57.731090810357998</v>
      </c>
      <c r="K17" s="6">
        <v>45.000000000999997</v>
      </c>
      <c r="L17" s="9">
        <v>10.294117647058</v>
      </c>
      <c r="M17" s="9">
        <v>17.647058823529001</v>
      </c>
      <c r="N17" s="9">
        <v>52.941176470587997</v>
      </c>
      <c r="O17" s="9">
        <v>14.705882352941</v>
      </c>
      <c r="P17" s="6">
        <f>N17+O17</f>
        <v>67.647058823528994</v>
      </c>
      <c r="S17" s="6">
        <v>17</v>
      </c>
      <c r="T17" s="9">
        <v>640.05882352941205</v>
      </c>
      <c r="U17" s="9">
        <v>32.18980931179</v>
      </c>
      <c r="V17" s="9" t="s">
        <v>46</v>
      </c>
      <c r="W17" s="9">
        <v>0</v>
      </c>
      <c r="X17" s="9">
        <v>15.78947368421</v>
      </c>
      <c r="Y17" s="9">
        <v>36.842105263157002</v>
      </c>
      <c r="Z17" s="9">
        <v>36.842105263157002</v>
      </c>
      <c r="AA17" s="6">
        <f>Y17+Z17</f>
        <v>73.684210526314004</v>
      </c>
      <c r="AC17" s="6">
        <v>23</v>
      </c>
      <c r="AD17" s="8">
        <v>624.86956521739103</v>
      </c>
      <c r="AE17" s="8">
        <v>47.635266106899003</v>
      </c>
      <c r="AF17" s="6">
        <v>34.500000000999997</v>
      </c>
      <c r="AG17" s="9">
        <v>4.1666666666659999</v>
      </c>
      <c r="AH17" s="9">
        <v>33.333333333333002</v>
      </c>
      <c r="AI17" s="9">
        <v>33.333333333333002</v>
      </c>
      <c r="AJ17" s="9">
        <v>25</v>
      </c>
      <c r="AK17" s="6">
        <f>AI17+AJ17</f>
        <v>58.333333333333002</v>
      </c>
    </row>
    <row r="18" spans="1:37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27</v>
      </c>
      <c r="F18" s="4" t="s">
        <v>29</v>
      </c>
      <c r="G18" s="4" t="s">
        <v>15</v>
      </c>
      <c r="H18" s="6">
        <v>67</v>
      </c>
      <c r="I18" s="8">
        <v>629.17910447761199</v>
      </c>
      <c r="J18" s="8">
        <v>46.724831297629002</v>
      </c>
      <c r="K18" s="6">
        <v>43.000000000999997</v>
      </c>
      <c r="L18" s="9">
        <v>5.7971014492749999</v>
      </c>
      <c r="M18" s="9">
        <v>23.188405797101002</v>
      </c>
      <c r="N18" s="9">
        <v>47.826086956521003</v>
      </c>
      <c r="O18" s="9">
        <v>20.289855072462998</v>
      </c>
      <c r="P18" s="6">
        <f t="shared" ref="P18:P21" si="6">N18+O18</f>
        <v>68.115942028983994</v>
      </c>
      <c r="S18" s="6">
        <v>29</v>
      </c>
      <c r="T18" s="9">
        <v>649.03448275862104</v>
      </c>
      <c r="U18" s="9">
        <v>32.607495587255002</v>
      </c>
      <c r="V18" s="9">
        <v>55.000000000999997</v>
      </c>
      <c r="W18" s="9">
        <v>0</v>
      </c>
      <c r="X18" s="9">
        <v>20.689655172413001</v>
      </c>
      <c r="Y18" s="9">
        <v>48.275862068964997</v>
      </c>
      <c r="Z18" s="9">
        <v>31.034482758620001</v>
      </c>
      <c r="AA18" s="6">
        <f t="shared" ref="AA18:AA21" si="7">Y18+Z18</f>
        <v>79.310344827584998</v>
      </c>
      <c r="AC18" s="6">
        <v>19</v>
      </c>
      <c r="AD18" s="8">
        <v>631.10526315789502</v>
      </c>
      <c r="AE18" s="8">
        <v>52.002024252098003</v>
      </c>
      <c r="AF18" s="6" t="s">
        <v>46</v>
      </c>
      <c r="AG18" s="9">
        <v>0</v>
      </c>
      <c r="AH18" s="9">
        <v>42.105263157894001</v>
      </c>
      <c r="AI18" s="9">
        <v>42.105263157894001</v>
      </c>
      <c r="AJ18" s="9">
        <v>15.78947368421</v>
      </c>
      <c r="AK18" s="6">
        <f t="shared" ref="AK18:AK21" si="8">AI18+AJ18</f>
        <v>57.894736842104003</v>
      </c>
    </row>
    <row r="19" spans="1:37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27</v>
      </c>
      <c r="F19" s="4" t="s">
        <v>29</v>
      </c>
      <c r="G19" s="4" t="s">
        <v>15</v>
      </c>
      <c r="H19" s="6">
        <v>70</v>
      </c>
      <c r="I19" s="8">
        <v>637.642857142857</v>
      </c>
      <c r="J19" s="8">
        <v>43.017366130667</v>
      </c>
      <c r="K19" s="6">
        <v>45.500000000999997</v>
      </c>
      <c r="L19" s="9">
        <v>2.8571428571420001</v>
      </c>
      <c r="M19" s="9">
        <v>22.857142857142001</v>
      </c>
      <c r="N19" s="9">
        <v>57.142857142856997</v>
      </c>
      <c r="O19" s="9">
        <v>17.142857142857</v>
      </c>
      <c r="P19" s="6">
        <f t="shared" si="6"/>
        <v>74.285714285713993</v>
      </c>
      <c r="S19" s="6">
        <v>32</v>
      </c>
      <c r="T19" s="9">
        <v>650.40625</v>
      </c>
      <c r="U19" s="9">
        <v>44.934259775953002</v>
      </c>
      <c r="V19" s="9">
        <v>57.000000000999997</v>
      </c>
      <c r="W19" s="9">
        <v>0</v>
      </c>
      <c r="X19" s="9">
        <v>18.75</v>
      </c>
      <c r="Y19" s="9">
        <v>43.75</v>
      </c>
      <c r="Z19" s="9">
        <v>37.5</v>
      </c>
      <c r="AA19" s="6">
        <f t="shared" si="7"/>
        <v>81.25</v>
      </c>
      <c r="AC19" s="6">
        <v>19</v>
      </c>
      <c r="AD19" s="8">
        <v>610.42105263157896</v>
      </c>
      <c r="AE19" s="8">
        <v>43.515406964371003</v>
      </c>
      <c r="AF19" s="6" t="s">
        <v>46</v>
      </c>
      <c r="AG19" s="9">
        <v>5</v>
      </c>
      <c r="AH19" s="9">
        <v>40</v>
      </c>
      <c r="AI19" s="9">
        <v>35</v>
      </c>
      <c r="AJ19" s="9">
        <v>15</v>
      </c>
      <c r="AK19" s="6">
        <f t="shared" si="8"/>
        <v>50</v>
      </c>
    </row>
    <row r="20" spans="1:37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27</v>
      </c>
      <c r="F20" s="4" t="s">
        <v>29</v>
      </c>
      <c r="G20" s="4" t="s">
        <v>15</v>
      </c>
      <c r="H20" s="6">
        <v>95</v>
      </c>
      <c r="I20" s="8">
        <v>633.68421052631595</v>
      </c>
      <c r="J20" s="8">
        <v>40.370956264899</v>
      </c>
      <c r="K20" s="6">
        <v>43.000000000999997</v>
      </c>
      <c r="L20" s="9">
        <v>4.1237113402060004</v>
      </c>
      <c r="M20" s="9">
        <v>18.556701030927002</v>
      </c>
      <c r="N20" s="9">
        <v>54.639175257731999</v>
      </c>
      <c r="O20" s="9">
        <v>20.618556701029998</v>
      </c>
      <c r="P20" s="6">
        <f t="shared" si="6"/>
        <v>75.257731958761994</v>
      </c>
      <c r="S20" s="6">
        <v>40</v>
      </c>
      <c r="T20" s="9">
        <v>659.35</v>
      </c>
      <c r="U20" s="9">
        <v>38.918422241190001</v>
      </c>
      <c r="V20" s="9">
        <v>50.000000000999997</v>
      </c>
      <c r="W20" s="9">
        <v>0</v>
      </c>
      <c r="X20" s="9">
        <v>12.5</v>
      </c>
      <c r="Y20" s="9">
        <v>50</v>
      </c>
      <c r="Z20" s="9">
        <v>37.5</v>
      </c>
      <c r="AA20" s="6">
        <f t="shared" si="7"/>
        <v>87.5</v>
      </c>
      <c r="AC20" s="6">
        <v>19</v>
      </c>
      <c r="AD20" s="8">
        <v>630.78947368421098</v>
      </c>
      <c r="AE20" s="8">
        <v>51.462585057677003</v>
      </c>
      <c r="AF20" s="6" t="s">
        <v>46</v>
      </c>
      <c r="AG20" s="9">
        <v>10.526315789472999</v>
      </c>
      <c r="AH20" s="9">
        <v>26.315789473683999</v>
      </c>
      <c r="AI20" s="9">
        <v>36.842105263157002</v>
      </c>
      <c r="AJ20" s="9">
        <v>26.315789473683999</v>
      </c>
      <c r="AK20" s="6">
        <f t="shared" si="8"/>
        <v>63.157894736841001</v>
      </c>
    </row>
    <row r="21" spans="1:37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27</v>
      </c>
      <c r="F21" s="4" t="s">
        <v>29</v>
      </c>
      <c r="G21" s="4" t="s">
        <v>15</v>
      </c>
      <c r="H21" s="6">
        <v>101</v>
      </c>
      <c r="I21" s="8">
        <v>633.55445544554505</v>
      </c>
      <c r="J21" s="8">
        <v>42.726917803071998</v>
      </c>
      <c r="K21" s="6">
        <v>58.000000000999997</v>
      </c>
      <c r="L21" s="9">
        <v>5.8823529411760003</v>
      </c>
      <c r="M21" s="9">
        <v>20.588235294116998</v>
      </c>
      <c r="N21" s="9">
        <v>50.980392156862003</v>
      </c>
      <c r="O21" s="9">
        <v>21.568627450979999</v>
      </c>
      <c r="P21" s="6">
        <f t="shared" si="6"/>
        <v>72.549019607841998</v>
      </c>
      <c r="S21" s="6">
        <v>39</v>
      </c>
      <c r="T21" s="9">
        <v>648.35897435897402</v>
      </c>
      <c r="U21" s="9">
        <v>55.721340133639998</v>
      </c>
      <c r="V21" s="9">
        <v>50.000000000999997</v>
      </c>
      <c r="W21" s="9">
        <v>7.6923076923069997</v>
      </c>
      <c r="X21" s="9">
        <v>17.948717948717</v>
      </c>
      <c r="Y21" s="9">
        <v>33.333333333333002</v>
      </c>
      <c r="Z21" s="9">
        <v>41.025641025641001</v>
      </c>
      <c r="AA21" s="6">
        <f t="shared" si="7"/>
        <v>74.358974358973995</v>
      </c>
      <c r="AC21" s="6">
        <v>27</v>
      </c>
      <c r="AD21" s="8">
        <v>638.33333333333303</v>
      </c>
      <c r="AE21" s="8">
        <v>53.481844511082997</v>
      </c>
      <c r="AF21" s="6">
        <v>58.000000000999997</v>
      </c>
      <c r="AG21" s="9">
        <v>3.5714285714280001</v>
      </c>
      <c r="AH21" s="9">
        <v>32.142857142856997</v>
      </c>
      <c r="AI21" s="9">
        <v>28.571428571428001</v>
      </c>
      <c r="AJ21" s="9">
        <v>32.142857142856997</v>
      </c>
      <c r="AK21" s="6">
        <f t="shared" si="8"/>
        <v>60.714285714284998</v>
      </c>
    </row>
    <row r="22" spans="1:37" ht="16.2" thickBot="1">
      <c r="A22" s="3"/>
      <c r="B22" s="4"/>
      <c r="C22" s="4"/>
      <c r="D22" s="4"/>
      <c r="E22" s="4"/>
      <c r="F22" s="4"/>
      <c r="G22" s="78"/>
      <c r="H22" s="26" t="s">
        <v>24</v>
      </c>
      <c r="I22" s="30">
        <f>(I21-I17)/J21</f>
        <v>0.19769184327276107</v>
      </c>
      <c r="J22" s="8"/>
      <c r="K22" s="6"/>
      <c r="L22" s="9"/>
      <c r="M22" s="38" t="s">
        <v>34</v>
      </c>
      <c r="N22"/>
      <c r="O22" s="41">
        <f>O21-O17</f>
        <v>6.8627450980389995</v>
      </c>
      <c r="P22" s="6"/>
      <c r="S22" s="43" t="s">
        <v>23</v>
      </c>
      <c r="T22" s="30">
        <f>(T21-T17)/U21</f>
        <v>0.14895820541385396</v>
      </c>
      <c r="X22" s="38" t="s">
        <v>34</v>
      </c>
      <c r="Z22" s="41">
        <f>Z21-Z17</f>
        <v>4.1835357624839986</v>
      </c>
      <c r="AC22" s="43" t="s">
        <v>23</v>
      </c>
      <c r="AD22" s="30">
        <f>(AD21-AD17)/AE21</f>
        <v>0.25174464790854245</v>
      </c>
      <c r="AH22" s="38" t="s">
        <v>34</v>
      </c>
      <c r="AI22" s="9"/>
      <c r="AJ22" s="41">
        <f>AJ21-AJ17</f>
        <v>7.1428571428569967</v>
      </c>
      <c r="AK22" s="6"/>
    </row>
    <row r="23" spans="1:37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73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27</v>
      </c>
      <c r="F25" s="4" t="s">
        <v>29</v>
      </c>
      <c r="G25" s="4" t="s">
        <v>15</v>
      </c>
      <c r="H25" s="6">
        <v>72</v>
      </c>
      <c r="I25" s="8">
        <v>665.25</v>
      </c>
      <c r="J25" s="8">
        <v>50.890312866614998</v>
      </c>
      <c r="K25" s="6">
        <v>60.500000000999997</v>
      </c>
      <c r="L25" s="9">
        <v>1.388888888888</v>
      </c>
      <c r="M25" s="9">
        <v>4.1666666666659999</v>
      </c>
      <c r="N25" s="9">
        <v>63.888888888887998</v>
      </c>
      <c r="O25" s="9">
        <v>30.555555555554999</v>
      </c>
      <c r="P25" s="6">
        <f>N25+O25</f>
        <v>94.444444444442993</v>
      </c>
      <c r="S25" s="6">
        <v>33</v>
      </c>
      <c r="T25" s="9">
        <v>667.63636363636397</v>
      </c>
      <c r="U25" s="9">
        <v>34.416400688678003</v>
      </c>
      <c r="V25" s="9">
        <v>52.000000000999997</v>
      </c>
      <c r="W25" s="9">
        <v>0</v>
      </c>
      <c r="X25" s="9">
        <v>0</v>
      </c>
      <c r="Y25" s="9">
        <v>78.787878787878</v>
      </c>
      <c r="Z25" s="9">
        <v>21.212121212121001</v>
      </c>
      <c r="AA25" s="6">
        <f>Y25+Z25</f>
        <v>99.999999999999005</v>
      </c>
      <c r="AC25" s="6">
        <v>27</v>
      </c>
      <c r="AD25" s="8">
        <v>649.70370370370404</v>
      </c>
      <c r="AE25" s="8">
        <v>50.267602974797001</v>
      </c>
      <c r="AF25" s="6" t="s">
        <v>46</v>
      </c>
      <c r="AG25" s="9">
        <v>0</v>
      </c>
      <c r="AH25" s="9">
        <v>3.7037037037029998</v>
      </c>
      <c r="AI25" s="9">
        <v>51.851851851851002</v>
      </c>
      <c r="AJ25" s="9">
        <v>44.444444444444002</v>
      </c>
      <c r="AK25" s="6">
        <f>AI25+AJ25</f>
        <v>96.296296296294997</v>
      </c>
    </row>
    <row r="26" spans="1:37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27</v>
      </c>
      <c r="F26" s="4" t="s">
        <v>29</v>
      </c>
      <c r="G26" s="4" t="s">
        <v>15</v>
      </c>
      <c r="H26" s="6">
        <v>72</v>
      </c>
      <c r="I26" s="8">
        <v>675.63888888888903</v>
      </c>
      <c r="J26" s="8">
        <v>53.781065193949999</v>
      </c>
      <c r="K26" s="6">
        <v>70.000000001000004</v>
      </c>
      <c r="L26" s="9">
        <v>0</v>
      </c>
      <c r="M26" s="9">
        <v>0</v>
      </c>
      <c r="N26" s="9">
        <v>61.643835616437997</v>
      </c>
      <c r="O26" s="9">
        <v>36.986301369863</v>
      </c>
      <c r="P26" s="6">
        <f t="shared" ref="P26:P29" si="9">N26+O26</f>
        <v>98.630136986300997</v>
      </c>
      <c r="S26" s="6">
        <v>47</v>
      </c>
      <c r="T26" s="9">
        <v>677.51063829787199</v>
      </c>
      <c r="U26" s="9">
        <v>39.948810909236997</v>
      </c>
      <c r="V26" s="9">
        <v>80.000000001000004</v>
      </c>
      <c r="W26" s="9">
        <v>0</v>
      </c>
      <c r="X26" s="9">
        <v>0</v>
      </c>
      <c r="Y26" s="9">
        <v>61.702127659574003</v>
      </c>
      <c r="Z26" s="9">
        <v>38.297872340425002</v>
      </c>
      <c r="AA26" s="6">
        <f t="shared" ref="AA26:AA29" si="10">Y26+Z26</f>
        <v>99.999999999999005</v>
      </c>
      <c r="AC26" s="6">
        <v>25</v>
      </c>
      <c r="AD26" s="8">
        <v>643.67999999999995</v>
      </c>
      <c r="AE26" s="8">
        <v>40.651691231731</v>
      </c>
      <c r="AF26" s="6" t="s">
        <v>46</v>
      </c>
      <c r="AG26" s="9">
        <v>0</v>
      </c>
      <c r="AH26" s="9">
        <v>0</v>
      </c>
      <c r="AI26" s="9">
        <v>76</v>
      </c>
      <c r="AJ26" s="9">
        <v>24</v>
      </c>
      <c r="AK26" s="6">
        <f t="shared" ref="AK26:AK29" si="11">AI26+AJ26</f>
        <v>100</v>
      </c>
    </row>
    <row r="27" spans="1:37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27</v>
      </c>
      <c r="F27" s="4" t="s">
        <v>29</v>
      </c>
      <c r="G27" s="4" t="s">
        <v>15</v>
      </c>
      <c r="H27" s="6">
        <v>68</v>
      </c>
      <c r="I27" s="8">
        <v>676.08823529411802</v>
      </c>
      <c r="J27" s="8">
        <v>38.234443834673002</v>
      </c>
      <c r="K27" s="6">
        <v>65.000000001000004</v>
      </c>
      <c r="L27" s="9">
        <v>0</v>
      </c>
      <c r="M27" s="9">
        <v>1.4705882352940001</v>
      </c>
      <c r="N27" s="9">
        <v>51.470588235294002</v>
      </c>
      <c r="O27" s="9">
        <v>47.058823529411001</v>
      </c>
      <c r="P27" s="6">
        <f t="shared" si="9"/>
        <v>98.529411764705003</v>
      </c>
      <c r="S27" s="6">
        <v>69</v>
      </c>
      <c r="T27" s="9">
        <v>670.63768115942003</v>
      </c>
      <c r="U27" s="9">
        <v>39.315455355852002</v>
      </c>
      <c r="V27" s="9">
        <v>59.000000000999997</v>
      </c>
      <c r="W27" s="9">
        <v>0</v>
      </c>
      <c r="X27" s="9">
        <v>0</v>
      </c>
      <c r="Y27" s="9">
        <v>62.318840579709999</v>
      </c>
      <c r="Z27" s="9">
        <v>37.681159420288999</v>
      </c>
      <c r="AA27" s="6">
        <f t="shared" si="10"/>
        <v>99.999999999999005</v>
      </c>
      <c r="AC27" s="6">
        <v>48</v>
      </c>
      <c r="AD27" s="8">
        <v>639.125</v>
      </c>
      <c r="AE27" s="8">
        <v>50.567260874406998</v>
      </c>
      <c r="AF27" s="6">
        <v>45.000000000999997</v>
      </c>
      <c r="AG27" s="9">
        <v>2.083333333333</v>
      </c>
      <c r="AH27" s="9">
        <v>4.1666666666659999</v>
      </c>
      <c r="AI27" s="9">
        <v>77.083333333333002</v>
      </c>
      <c r="AJ27" s="9">
        <v>16.666666666666</v>
      </c>
      <c r="AK27" s="6">
        <f t="shared" si="11"/>
        <v>93.749999999999005</v>
      </c>
    </row>
    <row r="28" spans="1:37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27</v>
      </c>
      <c r="F28" s="4" t="s">
        <v>29</v>
      </c>
      <c r="G28" s="4" t="s">
        <v>15</v>
      </c>
      <c r="H28" s="6">
        <v>129</v>
      </c>
      <c r="I28" s="8">
        <v>666.03875968992202</v>
      </c>
      <c r="J28" s="8">
        <v>49.147005742461999</v>
      </c>
      <c r="K28" s="6">
        <v>70.000000001000004</v>
      </c>
      <c r="L28" s="9">
        <v>0</v>
      </c>
      <c r="M28" s="9">
        <v>1.550387596899</v>
      </c>
      <c r="N28" s="9">
        <v>57.364341085271001</v>
      </c>
      <c r="O28" s="9">
        <v>41.085271317828997</v>
      </c>
      <c r="P28" s="6">
        <f t="shared" si="9"/>
        <v>98.449612403099991</v>
      </c>
      <c r="S28" s="6">
        <v>57</v>
      </c>
      <c r="T28" s="9">
        <v>665.82456140350905</v>
      </c>
      <c r="U28" s="9">
        <v>30.182849202235001</v>
      </c>
      <c r="V28" s="9">
        <v>62.000000000999997</v>
      </c>
      <c r="W28" s="9">
        <v>0</v>
      </c>
      <c r="X28" s="9">
        <v>0</v>
      </c>
      <c r="Y28" s="9">
        <v>70.175438596491006</v>
      </c>
      <c r="Z28" s="9">
        <v>29.824561403508</v>
      </c>
      <c r="AA28" s="6">
        <f t="shared" si="10"/>
        <v>99.999999999999005</v>
      </c>
      <c r="AC28" s="6">
        <v>36</v>
      </c>
      <c r="AD28" s="8">
        <v>634.72222222222194</v>
      </c>
      <c r="AE28" s="8">
        <v>44.459041253791</v>
      </c>
      <c r="AF28" s="6">
        <v>76.000000001000004</v>
      </c>
      <c r="AG28" s="9">
        <v>0</v>
      </c>
      <c r="AH28" s="9">
        <v>2.7777777777770001</v>
      </c>
      <c r="AI28" s="9">
        <v>83.333333333333002</v>
      </c>
      <c r="AJ28" s="9">
        <v>13.888888888887999</v>
      </c>
      <c r="AK28" s="6">
        <f t="shared" si="11"/>
        <v>97.222222222221006</v>
      </c>
    </row>
    <row r="29" spans="1:37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27</v>
      </c>
      <c r="F29" s="4" t="s">
        <v>29</v>
      </c>
      <c r="G29" s="4" t="s">
        <v>15</v>
      </c>
      <c r="H29" s="6">
        <v>144</v>
      </c>
      <c r="I29" s="8">
        <v>659.3125</v>
      </c>
      <c r="J29" s="8">
        <v>53.139013988709003</v>
      </c>
      <c r="K29" s="6">
        <v>63.500000000999997</v>
      </c>
      <c r="L29" s="9">
        <v>0.68965517241300001</v>
      </c>
      <c r="M29" s="9">
        <v>2.0689655172410002</v>
      </c>
      <c r="N29" s="9">
        <v>57.241379310344001</v>
      </c>
      <c r="O29" s="9">
        <v>39.310344827586</v>
      </c>
      <c r="P29" s="6">
        <f t="shared" si="9"/>
        <v>96.551724137929995</v>
      </c>
      <c r="S29" s="6">
        <v>81</v>
      </c>
      <c r="T29" s="9">
        <v>668.54320987654296</v>
      </c>
      <c r="U29" s="9">
        <v>38.212252414216998</v>
      </c>
      <c r="V29" s="9">
        <v>70.000000001000004</v>
      </c>
      <c r="W29" s="9">
        <v>0</v>
      </c>
      <c r="X29" s="9">
        <v>0</v>
      </c>
      <c r="Y29" s="9">
        <v>62.962962962962997</v>
      </c>
      <c r="Z29" s="9">
        <v>37.037037037037003</v>
      </c>
      <c r="AA29" s="6">
        <f t="shared" si="10"/>
        <v>100</v>
      </c>
      <c r="AC29" s="6">
        <v>35</v>
      </c>
      <c r="AD29" s="8">
        <v>641.62857142857104</v>
      </c>
      <c r="AE29" s="8">
        <v>34.714877056898999</v>
      </c>
      <c r="AF29" s="6">
        <v>56.500000000999997</v>
      </c>
      <c r="AG29" s="9">
        <v>0</v>
      </c>
      <c r="AH29" s="9">
        <v>0</v>
      </c>
      <c r="AI29" s="9">
        <v>82.857142857141994</v>
      </c>
      <c r="AJ29" s="9">
        <v>17.142857142857</v>
      </c>
      <c r="AK29" s="6">
        <f t="shared" si="11"/>
        <v>99.999999999998991</v>
      </c>
    </row>
    <row r="30" spans="1:37" ht="16.2" thickBot="1">
      <c r="A30" s="3"/>
      <c r="B30" s="4"/>
      <c r="C30" s="4"/>
      <c r="D30" s="4"/>
      <c r="E30" s="4"/>
      <c r="F30" s="4"/>
      <c r="G30" s="78"/>
      <c r="H30" s="26" t="s">
        <v>24</v>
      </c>
      <c r="I30" s="30">
        <f>(I29-I25)/J29</f>
        <v>-0.11173523094089781</v>
      </c>
      <c r="J30" s="8"/>
      <c r="K30" s="6"/>
      <c r="L30" s="9"/>
      <c r="M30" s="38" t="s">
        <v>34</v>
      </c>
      <c r="N30" s="73"/>
      <c r="O30" s="41">
        <f>O29-O25</f>
        <v>8.754789272031001</v>
      </c>
      <c r="P30" s="6"/>
      <c r="S30" s="43" t="s">
        <v>23</v>
      </c>
      <c r="T30" s="30">
        <f>(T29-T25)/U29</f>
        <v>2.373181853686274E-2</v>
      </c>
      <c r="X30" s="38" t="s">
        <v>34</v>
      </c>
      <c r="Z30" s="55">
        <f>Z29-Z25</f>
        <v>15.824915824916001</v>
      </c>
      <c r="AC30" s="43" t="s">
        <v>23</v>
      </c>
      <c r="AD30" s="30">
        <f>(AD29-AD25)/AE29</f>
        <v>-0.23261301665846471</v>
      </c>
      <c r="AH30" s="38" t="s">
        <v>34</v>
      </c>
      <c r="AI30" s="9"/>
      <c r="AJ30" s="57">
        <f>AJ29-AJ25</f>
        <v>-27.301587301587002</v>
      </c>
      <c r="AK30" s="6"/>
    </row>
    <row r="31" spans="1:37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27</v>
      </c>
      <c r="F32" s="4" t="s">
        <v>29</v>
      </c>
      <c r="G32" s="4" t="s">
        <v>15</v>
      </c>
      <c r="H32" s="6">
        <v>69</v>
      </c>
      <c r="I32" s="8">
        <v>685.07246376811599</v>
      </c>
      <c r="J32" s="8">
        <v>39.127739084943002</v>
      </c>
      <c r="K32" s="6">
        <v>37.000000000999997</v>
      </c>
      <c r="L32" s="9">
        <v>0</v>
      </c>
      <c r="M32" s="9">
        <v>7.2463768115939997</v>
      </c>
      <c r="N32" s="9">
        <v>76.811594202897993</v>
      </c>
      <c r="O32" s="9">
        <v>15.942028985506999</v>
      </c>
      <c r="P32" s="6">
        <f>N32+O32</f>
        <v>92.753623188404987</v>
      </c>
      <c r="S32" s="6">
        <v>50</v>
      </c>
      <c r="T32" s="9">
        <v>698.34</v>
      </c>
      <c r="U32" s="9">
        <v>31.638009947994</v>
      </c>
      <c r="V32" s="9">
        <v>48.500000000999997</v>
      </c>
      <c r="W32" s="9">
        <v>0</v>
      </c>
      <c r="X32" s="9">
        <v>0</v>
      </c>
      <c r="Y32" s="9">
        <v>64.705882352941003</v>
      </c>
      <c r="Z32" s="9">
        <v>33.333333333333002</v>
      </c>
      <c r="AA32" s="6">
        <f>Y32+Z32</f>
        <v>98.039215686274005</v>
      </c>
      <c r="AC32" s="6">
        <v>31</v>
      </c>
      <c r="AD32" s="8">
        <v>675.74193548387098</v>
      </c>
      <c r="AE32" s="8">
        <v>44.324536276525002</v>
      </c>
      <c r="AF32" s="6">
        <v>55.500000000999997</v>
      </c>
      <c r="AG32" s="9">
        <v>0</v>
      </c>
      <c r="AH32" s="9">
        <v>16.129032258064001</v>
      </c>
      <c r="AI32" s="9">
        <v>61.290322580644997</v>
      </c>
      <c r="AJ32" s="9">
        <v>22.580645161290001</v>
      </c>
      <c r="AK32" s="6">
        <f>AI32+AJ32</f>
        <v>83.870967741935004</v>
      </c>
    </row>
    <row r="33" spans="1:37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27</v>
      </c>
      <c r="F33" s="4" t="s">
        <v>29</v>
      </c>
      <c r="G33" s="4" t="s">
        <v>15</v>
      </c>
      <c r="H33" s="6">
        <v>80</v>
      </c>
      <c r="I33" s="8">
        <v>699.67499999999995</v>
      </c>
      <c r="J33" s="8">
        <v>34.606568118812</v>
      </c>
      <c r="K33" s="6">
        <v>57.500000000999997</v>
      </c>
      <c r="L33" s="9">
        <v>1.25</v>
      </c>
      <c r="M33" s="9">
        <v>2.5</v>
      </c>
      <c r="N33" s="9">
        <v>65</v>
      </c>
      <c r="O33" s="9">
        <v>31.25</v>
      </c>
      <c r="P33" s="6">
        <f t="shared" ref="P33:P36" si="12">N33+O33</f>
        <v>96.25</v>
      </c>
      <c r="S33" s="6">
        <v>68</v>
      </c>
      <c r="T33" s="9">
        <v>698.80882352941205</v>
      </c>
      <c r="U33" s="9">
        <v>32.426844118581002</v>
      </c>
      <c r="V33" s="9">
        <v>52.500000000999997</v>
      </c>
      <c r="W33" s="9">
        <v>0</v>
      </c>
      <c r="X33" s="9">
        <v>0</v>
      </c>
      <c r="Y33" s="9">
        <v>64.705882352941003</v>
      </c>
      <c r="Z33" s="9">
        <v>35.294117647058002</v>
      </c>
      <c r="AA33" s="6">
        <f t="shared" ref="AA33:AA36" si="13">Y33+Z33</f>
        <v>99.999999999999005</v>
      </c>
      <c r="AC33" s="6">
        <v>45</v>
      </c>
      <c r="AD33" s="8">
        <v>685.4</v>
      </c>
      <c r="AE33" s="8">
        <v>49.674119839390997</v>
      </c>
      <c r="AF33" s="6">
        <v>53.000000000999997</v>
      </c>
      <c r="AG33" s="9">
        <v>0</v>
      </c>
      <c r="AH33" s="9">
        <v>4.4444444444439997</v>
      </c>
      <c r="AI33" s="9">
        <v>64.444444444444002</v>
      </c>
      <c r="AJ33" s="9">
        <v>31.111111111111001</v>
      </c>
      <c r="AK33" s="6">
        <f t="shared" ref="AK33:AK36" si="14">AI33+AJ33</f>
        <v>95.555555555555003</v>
      </c>
    </row>
    <row r="34" spans="1:37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27</v>
      </c>
      <c r="F34" s="4" t="s">
        <v>29</v>
      </c>
      <c r="G34" s="4" t="s">
        <v>15</v>
      </c>
      <c r="H34" s="6">
        <v>105</v>
      </c>
      <c r="I34" s="8">
        <v>701.18095238095202</v>
      </c>
      <c r="J34" s="8">
        <v>38.950111324117003</v>
      </c>
      <c r="K34" s="6">
        <v>52.000000000999997</v>
      </c>
      <c r="L34" s="9">
        <v>0</v>
      </c>
      <c r="M34" s="9">
        <v>2.8571428571420001</v>
      </c>
      <c r="N34" s="9">
        <v>68.571428571428001</v>
      </c>
      <c r="O34" s="9">
        <v>28.571428571428001</v>
      </c>
      <c r="P34" s="6">
        <f t="shared" si="12"/>
        <v>97.142857142856002</v>
      </c>
      <c r="S34" s="6">
        <v>82</v>
      </c>
      <c r="T34" s="9">
        <v>696.292682926829</v>
      </c>
      <c r="U34" s="9">
        <v>36.856909768065002</v>
      </c>
      <c r="V34" s="9">
        <v>56.000000000999997</v>
      </c>
      <c r="W34" s="9">
        <v>0</v>
      </c>
      <c r="X34" s="9">
        <v>1.219512195121</v>
      </c>
      <c r="Y34" s="9">
        <v>63.414634146341001</v>
      </c>
      <c r="Z34" s="9">
        <v>35.365853658535997</v>
      </c>
      <c r="AA34" s="6">
        <f t="shared" si="13"/>
        <v>98.780487804876998</v>
      </c>
      <c r="AC34" s="6">
        <v>35</v>
      </c>
      <c r="AD34" s="8">
        <v>673.62857142857104</v>
      </c>
      <c r="AE34" s="8">
        <v>46.807544461200997</v>
      </c>
      <c r="AF34" s="6">
        <v>46.500000000999997</v>
      </c>
      <c r="AG34" s="9">
        <v>0</v>
      </c>
      <c r="AH34" s="9">
        <v>11.428571428571001</v>
      </c>
      <c r="AI34" s="9">
        <v>65.714285714284998</v>
      </c>
      <c r="AJ34" s="9">
        <v>22.857142857142001</v>
      </c>
      <c r="AK34" s="6">
        <f t="shared" si="14"/>
        <v>88.571428571426992</v>
      </c>
    </row>
    <row r="35" spans="1:37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27</v>
      </c>
      <c r="F35" s="4" t="s">
        <v>29</v>
      </c>
      <c r="G35" s="4" t="s">
        <v>15</v>
      </c>
      <c r="H35" s="6">
        <v>105</v>
      </c>
      <c r="I35" s="8">
        <v>704.28571428571399</v>
      </c>
      <c r="J35" s="8">
        <v>37.995372766277001</v>
      </c>
      <c r="K35" s="6">
        <v>47.000000000999997</v>
      </c>
      <c r="L35" s="9">
        <v>0</v>
      </c>
      <c r="M35" s="9">
        <v>0.94339622641499998</v>
      </c>
      <c r="N35" s="9">
        <v>64.150943396225998</v>
      </c>
      <c r="O35" s="9">
        <v>33.962264150943</v>
      </c>
      <c r="P35" s="6">
        <f t="shared" si="12"/>
        <v>98.113207547168997</v>
      </c>
      <c r="S35" s="6">
        <v>105</v>
      </c>
      <c r="T35" s="9">
        <v>700.34285714285704</v>
      </c>
      <c r="U35" s="9">
        <v>35.873664159377</v>
      </c>
      <c r="V35" s="9">
        <v>55.000000000999997</v>
      </c>
      <c r="W35" s="9">
        <v>0</v>
      </c>
      <c r="X35" s="9">
        <v>1.904761904761</v>
      </c>
      <c r="Y35" s="9">
        <v>57.142857142856997</v>
      </c>
      <c r="Z35" s="9">
        <v>40.952380952380999</v>
      </c>
      <c r="AA35" s="6">
        <f t="shared" si="13"/>
        <v>98.095238095237988</v>
      </c>
      <c r="AC35" s="6">
        <v>54</v>
      </c>
      <c r="AD35" s="8">
        <v>682.24074074074099</v>
      </c>
      <c r="AE35" s="8">
        <v>38.267644930117001</v>
      </c>
      <c r="AF35" s="6">
        <v>46.000000000999997</v>
      </c>
      <c r="AG35" s="9">
        <v>1.8518518518510001</v>
      </c>
      <c r="AH35" s="9">
        <v>0</v>
      </c>
      <c r="AI35" s="9">
        <v>72.222222222222001</v>
      </c>
      <c r="AJ35" s="9">
        <v>25.925925925925</v>
      </c>
      <c r="AK35" s="6">
        <f t="shared" si="14"/>
        <v>98.148148148147001</v>
      </c>
    </row>
    <row r="36" spans="1:37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27</v>
      </c>
      <c r="F36" s="4" t="s">
        <v>29</v>
      </c>
      <c r="G36" s="4" t="s">
        <v>15</v>
      </c>
      <c r="H36" s="6">
        <v>108</v>
      </c>
      <c r="I36" s="8">
        <v>705.72222222222194</v>
      </c>
      <c r="J36" s="8">
        <v>37.428269922721</v>
      </c>
      <c r="K36" s="6">
        <v>47.000000000999997</v>
      </c>
      <c r="L36" s="9">
        <v>0</v>
      </c>
      <c r="M36" s="9">
        <v>0</v>
      </c>
      <c r="N36" s="9">
        <v>66.666666666666003</v>
      </c>
      <c r="O36" s="9">
        <v>33.333333333333002</v>
      </c>
      <c r="P36" s="6">
        <f t="shared" si="12"/>
        <v>99.999999999999005</v>
      </c>
      <c r="S36" s="6">
        <v>94</v>
      </c>
      <c r="T36" s="9">
        <v>703.47872340425499</v>
      </c>
      <c r="U36" s="9">
        <v>35.718652313377</v>
      </c>
      <c r="V36" s="9">
        <v>61.000000000999997</v>
      </c>
      <c r="W36" s="9">
        <v>0</v>
      </c>
      <c r="X36" s="9">
        <v>2.8571428571420001</v>
      </c>
      <c r="Y36" s="9">
        <v>51.428571428570997</v>
      </c>
      <c r="Z36" s="9">
        <v>35.238095238094999</v>
      </c>
      <c r="AA36" s="6">
        <f t="shared" si="13"/>
        <v>86.666666666666003</v>
      </c>
      <c r="AC36" s="6">
        <v>48</v>
      </c>
      <c r="AD36" s="8">
        <v>686.39583333333303</v>
      </c>
      <c r="AE36" s="8">
        <v>53.631817955045001</v>
      </c>
      <c r="AF36" s="6">
        <v>59.000000000999997</v>
      </c>
      <c r="AG36" s="9">
        <v>4.0816326530609999</v>
      </c>
      <c r="AH36" s="9">
        <v>2.0408163265299999</v>
      </c>
      <c r="AI36" s="9">
        <v>57.142857142856997</v>
      </c>
      <c r="AJ36" s="9">
        <v>34.693877551020002</v>
      </c>
      <c r="AK36" s="6">
        <f t="shared" si="14"/>
        <v>91.836734693876991</v>
      </c>
    </row>
    <row r="37" spans="1:37" ht="16.2" thickBot="1">
      <c r="A37" s="3"/>
      <c r="B37" s="4"/>
      <c r="C37" s="4"/>
      <c r="D37" s="4"/>
      <c r="E37" s="4"/>
      <c r="F37" s="4"/>
      <c r="G37" s="78"/>
      <c r="H37" s="26" t="s">
        <v>24</v>
      </c>
      <c r="I37" s="36">
        <f>(I36-I32)/J36</f>
        <v>0.55171554808015377</v>
      </c>
      <c r="J37" s="8"/>
      <c r="K37" s="6"/>
      <c r="L37" s="9"/>
      <c r="M37" s="38" t="s">
        <v>34</v>
      </c>
      <c r="N37" s="73"/>
      <c r="O37" s="55">
        <f>O36-O32</f>
        <v>17.391304347826001</v>
      </c>
      <c r="P37" s="6"/>
      <c r="S37" s="43" t="s">
        <v>23</v>
      </c>
      <c r="T37" s="30">
        <f>(T36-T32)/U36</f>
        <v>0.14386666549371618</v>
      </c>
      <c r="X37" s="38" t="s">
        <v>34</v>
      </c>
      <c r="Z37" s="41">
        <f>Z36-Z32</f>
        <v>1.9047619047619975</v>
      </c>
      <c r="AC37" s="43" t="s">
        <v>23</v>
      </c>
      <c r="AD37" s="30">
        <f>(AD36-AD32)/AE36</f>
        <v>0.19864882928996203</v>
      </c>
      <c r="AH37" s="38" t="s">
        <v>34</v>
      </c>
      <c r="AI37" s="9"/>
      <c r="AJ37" s="55">
        <f>AJ36-AJ32</f>
        <v>12.113232389730001</v>
      </c>
      <c r="AK37" s="6"/>
    </row>
    <row r="38" spans="1:37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27</v>
      </c>
      <c r="F39" s="4" t="s">
        <v>29</v>
      </c>
      <c r="G39" s="4" t="s">
        <v>15</v>
      </c>
      <c r="H39" s="6">
        <v>65</v>
      </c>
      <c r="I39" s="8">
        <v>709.6</v>
      </c>
      <c r="J39" s="8">
        <v>51.623274789574999</v>
      </c>
      <c r="K39" s="6">
        <v>50.000000000999997</v>
      </c>
      <c r="L39" s="9">
        <v>1.4705882352940001</v>
      </c>
      <c r="M39" s="9">
        <v>7.3529411764699999</v>
      </c>
      <c r="N39" s="9">
        <v>64.705882352941003</v>
      </c>
      <c r="O39" s="9">
        <v>22.058823529411001</v>
      </c>
      <c r="P39" s="6">
        <f>N39+O39</f>
        <v>86.764705882352004</v>
      </c>
      <c r="S39" s="6">
        <v>17</v>
      </c>
      <c r="T39" s="9">
        <v>721.70588235294099</v>
      </c>
      <c r="U39" s="9">
        <v>28.197439391463998</v>
      </c>
      <c r="V39" s="9" t="s">
        <v>46</v>
      </c>
      <c r="W39" s="9">
        <v>0</v>
      </c>
      <c r="X39" s="9">
        <v>0</v>
      </c>
      <c r="Y39" s="9">
        <v>68.421052631577993</v>
      </c>
      <c r="Z39" s="9">
        <v>21.052631578947</v>
      </c>
      <c r="AA39" s="6">
        <f>Y39+Z39</f>
        <v>89.473684210524993</v>
      </c>
      <c r="AC39" s="6">
        <v>23</v>
      </c>
      <c r="AD39" s="8">
        <v>701.52173913043498</v>
      </c>
      <c r="AE39" s="8">
        <v>40.020301172389999</v>
      </c>
      <c r="AF39" s="6">
        <v>45.000000000999997</v>
      </c>
      <c r="AG39" s="9">
        <v>0</v>
      </c>
      <c r="AH39" s="9">
        <v>8.333333333333</v>
      </c>
      <c r="AI39" s="9">
        <v>75</v>
      </c>
      <c r="AJ39" s="9">
        <v>12.5</v>
      </c>
      <c r="AK39" s="6">
        <f>AI39+AJ39</f>
        <v>87.5</v>
      </c>
    </row>
    <row r="40" spans="1:37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27</v>
      </c>
      <c r="F40" s="4" t="s">
        <v>29</v>
      </c>
      <c r="G40" s="4" t="s">
        <v>15</v>
      </c>
      <c r="H40" s="6">
        <v>67</v>
      </c>
      <c r="I40" s="8">
        <v>709.20895522388105</v>
      </c>
      <c r="J40" s="8">
        <v>42.830369186471003</v>
      </c>
      <c r="K40" s="6">
        <v>58.000000000999997</v>
      </c>
      <c r="L40" s="9">
        <v>2.8985507246369999</v>
      </c>
      <c r="M40" s="9">
        <v>2.8985507246369999</v>
      </c>
      <c r="N40" s="9">
        <v>72.463768115942003</v>
      </c>
      <c r="O40" s="9">
        <v>18.840579710143999</v>
      </c>
      <c r="P40" s="6">
        <f t="shared" ref="P40:P43" si="15">N40+O40</f>
        <v>91.304347826086001</v>
      </c>
      <c r="S40" s="6">
        <v>29</v>
      </c>
      <c r="T40" s="9">
        <v>730.27586206896603</v>
      </c>
      <c r="U40" s="9">
        <v>32.623278883692002</v>
      </c>
      <c r="V40" s="9">
        <v>56.000000000999997</v>
      </c>
      <c r="W40" s="9">
        <v>0</v>
      </c>
      <c r="X40" s="9">
        <v>0</v>
      </c>
      <c r="Y40" s="9">
        <v>62.068965517240997</v>
      </c>
      <c r="Z40" s="9">
        <v>37.931034482758001</v>
      </c>
      <c r="AA40" s="6">
        <f t="shared" ref="AA40:AA43" si="16">Y40+Z40</f>
        <v>99.999999999999005</v>
      </c>
      <c r="AC40" s="6">
        <v>19</v>
      </c>
      <c r="AD40" s="8">
        <v>704.78947368421098</v>
      </c>
      <c r="AE40" s="8">
        <v>55.604335309965997</v>
      </c>
      <c r="AF40" s="6" t="s">
        <v>46</v>
      </c>
      <c r="AG40" s="9">
        <v>5.2631578947359996</v>
      </c>
      <c r="AH40" s="9">
        <v>5.2631578947359996</v>
      </c>
      <c r="AI40" s="9">
        <v>68.421052631577993</v>
      </c>
      <c r="AJ40" s="9">
        <v>21.052631578947</v>
      </c>
      <c r="AK40" s="6">
        <f t="shared" ref="AK40:AK43" si="17">AI40+AJ40</f>
        <v>89.473684210524993</v>
      </c>
    </row>
    <row r="41" spans="1:37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27</v>
      </c>
      <c r="F41" s="4" t="s">
        <v>29</v>
      </c>
      <c r="G41" s="4" t="s">
        <v>15</v>
      </c>
      <c r="H41" s="6">
        <v>70</v>
      </c>
      <c r="I41" s="8">
        <v>710.94285714285695</v>
      </c>
      <c r="J41" s="8">
        <v>29.157188048691999</v>
      </c>
      <c r="K41" s="6">
        <v>40.500000000999997</v>
      </c>
      <c r="L41" s="9">
        <v>0</v>
      </c>
      <c r="M41" s="9">
        <v>1.4285714285710001</v>
      </c>
      <c r="N41" s="9">
        <v>82.857142857141994</v>
      </c>
      <c r="O41" s="9">
        <v>15.714285714284999</v>
      </c>
      <c r="P41" s="6">
        <f t="shared" si="15"/>
        <v>98.571428571426992</v>
      </c>
      <c r="S41" s="6">
        <v>32</v>
      </c>
      <c r="T41" s="9">
        <v>715.53125</v>
      </c>
      <c r="U41" s="9">
        <v>30.413265754781001</v>
      </c>
      <c r="V41" s="9">
        <v>68.000000001000004</v>
      </c>
      <c r="W41" s="9">
        <v>0</v>
      </c>
      <c r="X41" s="9">
        <v>0</v>
      </c>
      <c r="Y41" s="9">
        <v>81.25</v>
      </c>
      <c r="Z41" s="9">
        <v>18.75</v>
      </c>
      <c r="AA41" s="6">
        <f t="shared" si="16"/>
        <v>100</v>
      </c>
      <c r="AC41" s="6">
        <v>19</v>
      </c>
      <c r="AD41" s="8">
        <v>695.84210526315803</v>
      </c>
      <c r="AE41" s="8">
        <v>39.395802311491003</v>
      </c>
      <c r="AF41" s="6" t="s">
        <v>46</v>
      </c>
      <c r="AG41" s="9">
        <v>0</v>
      </c>
      <c r="AH41" s="9">
        <v>5</v>
      </c>
      <c r="AI41" s="9">
        <v>65</v>
      </c>
      <c r="AJ41" s="9">
        <v>25</v>
      </c>
      <c r="AK41" s="6">
        <f t="shared" si="17"/>
        <v>90</v>
      </c>
    </row>
    <row r="42" spans="1:37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27</v>
      </c>
      <c r="F42" s="4" t="s">
        <v>29</v>
      </c>
      <c r="G42" s="4" t="s">
        <v>15</v>
      </c>
      <c r="H42" s="6">
        <v>95</v>
      </c>
      <c r="I42" s="8">
        <v>710.31578947368405</v>
      </c>
      <c r="J42" s="8">
        <v>30.874234647381002</v>
      </c>
      <c r="K42" s="6">
        <v>45.000000000999997</v>
      </c>
      <c r="L42" s="9">
        <v>0</v>
      </c>
      <c r="M42" s="9">
        <v>2.0618556701030002</v>
      </c>
      <c r="N42" s="9">
        <v>78.350515463917006</v>
      </c>
      <c r="O42" s="9">
        <v>17.525773195875999</v>
      </c>
      <c r="P42" s="6">
        <f t="shared" si="15"/>
        <v>95.876288659793005</v>
      </c>
      <c r="S42" s="6">
        <v>40</v>
      </c>
      <c r="T42" s="9">
        <v>722.2</v>
      </c>
      <c r="U42" s="9">
        <v>30.733928466344</v>
      </c>
      <c r="V42" s="9">
        <v>61.500000000999997</v>
      </c>
      <c r="W42" s="9">
        <v>0</v>
      </c>
      <c r="X42" s="9">
        <v>0</v>
      </c>
      <c r="Y42" s="9">
        <v>80</v>
      </c>
      <c r="Z42" s="9">
        <v>20</v>
      </c>
      <c r="AA42" s="6">
        <f t="shared" si="16"/>
        <v>100</v>
      </c>
      <c r="AC42" s="6">
        <v>19</v>
      </c>
      <c r="AD42" s="8">
        <v>706.63157894736798</v>
      </c>
      <c r="AE42" s="8">
        <v>38.761679997869997</v>
      </c>
      <c r="AF42" s="6" t="s">
        <v>46</v>
      </c>
      <c r="AG42" s="9">
        <v>0</v>
      </c>
      <c r="AH42" s="9">
        <v>0</v>
      </c>
      <c r="AI42" s="9">
        <v>89.473684210526002</v>
      </c>
      <c r="AJ42" s="9">
        <v>10.526315789472999</v>
      </c>
      <c r="AK42" s="6">
        <f t="shared" si="17"/>
        <v>99.999999999999005</v>
      </c>
    </row>
    <row r="43" spans="1:37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27</v>
      </c>
      <c r="F43" s="4" t="s">
        <v>29</v>
      </c>
      <c r="G43" s="4" t="s">
        <v>15</v>
      </c>
      <c r="H43" s="6">
        <v>101</v>
      </c>
      <c r="I43" s="8">
        <v>715.53465346534699</v>
      </c>
      <c r="J43" s="8">
        <v>37.929029609635997</v>
      </c>
      <c r="K43" s="6">
        <v>48.000000000999997</v>
      </c>
      <c r="L43" s="9">
        <v>0</v>
      </c>
      <c r="M43" s="9">
        <v>2.9411764705880001</v>
      </c>
      <c r="N43" s="9">
        <v>72.549019607842993</v>
      </c>
      <c r="O43" s="9">
        <v>23.529411764704999</v>
      </c>
      <c r="P43" s="6">
        <f t="shared" si="15"/>
        <v>96.078431372547996</v>
      </c>
      <c r="S43" s="6">
        <v>39</v>
      </c>
      <c r="T43" s="9">
        <v>720.74358974358995</v>
      </c>
      <c r="U43" s="9">
        <v>34.068597941828997</v>
      </c>
      <c r="V43" s="9">
        <v>50.000000000999997</v>
      </c>
      <c r="W43" s="9">
        <v>0</v>
      </c>
      <c r="X43" s="9">
        <v>0</v>
      </c>
      <c r="Y43" s="9">
        <v>79.487179487179006</v>
      </c>
      <c r="Z43" s="9">
        <v>20.512820512819999</v>
      </c>
      <c r="AA43" s="6">
        <f t="shared" si="16"/>
        <v>99.999999999999005</v>
      </c>
      <c r="AC43" s="6">
        <v>27</v>
      </c>
      <c r="AD43" s="8">
        <v>703.51851851851904</v>
      </c>
      <c r="AE43" s="8">
        <v>50.346010742866</v>
      </c>
      <c r="AF43" s="6">
        <v>60.000000000999997</v>
      </c>
      <c r="AG43" s="9">
        <v>0</v>
      </c>
      <c r="AH43" s="9">
        <v>14.285714285714</v>
      </c>
      <c r="AI43" s="9">
        <v>64.285714285713993</v>
      </c>
      <c r="AJ43" s="9">
        <v>17.857142857142001</v>
      </c>
      <c r="AK43" s="6">
        <f t="shared" si="17"/>
        <v>82.142857142856002</v>
      </c>
    </row>
    <row r="44" spans="1:37" ht="16.2" thickBot="1">
      <c r="A44" s="3"/>
      <c r="B44" s="4"/>
      <c r="C44" s="4"/>
      <c r="D44" s="4"/>
      <c r="E44" s="4"/>
      <c r="F44" s="4"/>
      <c r="G44" s="78"/>
      <c r="H44" s="26" t="s">
        <v>24</v>
      </c>
      <c r="I44" s="30">
        <f>(I43-I39)/J43</f>
        <v>0.15646731610131281</v>
      </c>
      <c r="J44" s="8"/>
      <c r="K44" s="6"/>
      <c r="L44" s="9"/>
      <c r="M44" s="38" t="s">
        <v>34</v>
      </c>
      <c r="O44" s="41">
        <f>O43-O39</f>
        <v>1.4705882352939987</v>
      </c>
      <c r="P44" s="6"/>
      <c r="S44" s="43" t="s">
        <v>23</v>
      </c>
      <c r="T44" s="30">
        <f>(T43-T39)/U43</f>
        <v>-2.8245735588946788E-2</v>
      </c>
      <c r="X44" s="38" t="s">
        <v>34</v>
      </c>
      <c r="Z44" s="41">
        <f>Z43-Z39</f>
        <v>-0.53981106612700103</v>
      </c>
      <c r="AC44" s="43" t="s">
        <v>23</v>
      </c>
      <c r="AD44" s="30">
        <f>(AD43-AD39)/AE43</f>
        <v>3.9661124260317031E-2</v>
      </c>
      <c r="AH44" s="38" t="s">
        <v>34</v>
      </c>
      <c r="AI44" s="9"/>
      <c r="AJ44" s="41">
        <f>AJ43-AJ39</f>
        <v>5.3571428571420014</v>
      </c>
      <c r="AK44" s="6"/>
    </row>
    <row r="45" spans="1:37" ht="15.6" thickBot="1">
      <c r="AC45" s="6"/>
      <c r="AD45" s="8"/>
      <c r="AE45" s="8"/>
      <c r="AF45" s="6"/>
      <c r="AG45" s="9"/>
      <c r="AH45" s="9"/>
      <c r="AI45" s="9"/>
      <c r="AJ45" s="9"/>
      <c r="AK45" s="6"/>
    </row>
    <row r="46" spans="1:37" ht="15.6" thickBot="1">
      <c r="AC46" s="6"/>
      <c r="AD46" s="8"/>
      <c r="AE46" s="8"/>
      <c r="AF46" s="6"/>
      <c r="AG46" s="9"/>
      <c r="AH46" s="9"/>
      <c r="AI46" s="9"/>
      <c r="AJ46" s="9"/>
      <c r="AK46" s="6"/>
    </row>
    <row r="47" spans="1:37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27</v>
      </c>
      <c r="F47" s="4" t="s">
        <v>29</v>
      </c>
      <c r="G47" s="4" t="s">
        <v>15</v>
      </c>
      <c r="H47" s="6">
        <v>72</v>
      </c>
      <c r="I47" s="8">
        <v>558.26388888888903</v>
      </c>
      <c r="J47" s="8">
        <v>54.157046816409</v>
      </c>
      <c r="K47" s="6">
        <v>51.000000000999997</v>
      </c>
      <c r="L47" s="9">
        <v>0</v>
      </c>
      <c r="M47" s="9">
        <v>12.5</v>
      </c>
      <c r="N47" s="9">
        <v>58.333333333333002</v>
      </c>
      <c r="O47" s="9">
        <v>29.166666666666</v>
      </c>
      <c r="P47" s="6">
        <f>N47+O47</f>
        <v>87.499999999999005</v>
      </c>
      <c r="S47" s="6">
        <v>33</v>
      </c>
      <c r="T47" s="9">
        <v>574.969696969697</v>
      </c>
      <c r="U47" s="9">
        <v>45.235139029632997</v>
      </c>
      <c r="V47" s="9">
        <v>59.000000000999997</v>
      </c>
      <c r="W47" s="9">
        <v>0</v>
      </c>
      <c r="X47" s="9">
        <v>0</v>
      </c>
      <c r="Y47" s="9">
        <v>54.545454545454</v>
      </c>
      <c r="Z47" s="9">
        <v>45.454545454544999</v>
      </c>
      <c r="AA47" s="6">
        <f>Y47+Z47</f>
        <v>99.999999999999005</v>
      </c>
      <c r="AC47" s="6">
        <v>27</v>
      </c>
      <c r="AD47" s="8">
        <v>527.40740740740705</v>
      </c>
      <c r="AE47" s="8">
        <v>40.165292383482999</v>
      </c>
      <c r="AF47" s="6" t="s">
        <v>46</v>
      </c>
      <c r="AG47" s="9">
        <v>0</v>
      </c>
      <c r="AH47" s="9">
        <v>14.814814814814</v>
      </c>
      <c r="AI47" s="9">
        <v>59.259259259258997</v>
      </c>
      <c r="AJ47" s="9">
        <v>25.925925925925</v>
      </c>
      <c r="AK47" s="6">
        <f>AI47+AJ47</f>
        <v>85.185185185183997</v>
      </c>
    </row>
    <row r="48" spans="1:37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27</v>
      </c>
      <c r="F48" s="4" t="s">
        <v>29</v>
      </c>
      <c r="G48" s="4" t="s">
        <v>15</v>
      </c>
      <c r="H48" s="6">
        <v>72</v>
      </c>
      <c r="I48" s="8">
        <v>572.02777777777806</v>
      </c>
      <c r="J48" s="8">
        <v>52.502977037584003</v>
      </c>
      <c r="K48" s="6">
        <v>70.500000001000004</v>
      </c>
      <c r="L48" s="9">
        <v>0</v>
      </c>
      <c r="M48" s="9">
        <v>8.2191780821910001</v>
      </c>
      <c r="N48" s="9">
        <v>43.835616438355999</v>
      </c>
      <c r="O48" s="9">
        <v>46.575342465753003</v>
      </c>
      <c r="P48" s="6">
        <f t="shared" ref="P48:P51" si="18">N48+O48</f>
        <v>90.410958904109009</v>
      </c>
      <c r="S48" s="6">
        <v>47</v>
      </c>
      <c r="T48" s="9">
        <v>575.44680851063799</v>
      </c>
      <c r="U48" s="9">
        <v>49.788163649535001</v>
      </c>
      <c r="V48" s="9">
        <v>69.500000001000004</v>
      </c>
      <c r="W48" s="9">
        <v>0</v>
      </c>
      <c r="X48" s="9">
        <v>0</v>
      </c>
      <c r="Y48" s="9">
        <v>51.063829787233999</v>
      </c>
      <c r="Z48" s="9">
        <v>48.936170212766001</v>
      </c>
      <c r="AA48" s="6">
        <f t="shared" ref="AA48:AA51" si="19">Y48+Z48</f>
        <v>100</v>
      </c>
      <c r="AC48" s="6">
        <v>25</v>
      </c>
      <c r="AD48" s="8">
        <v>533.96</v>
      </c>
      <c r="AE48" s="8">
        <v>43.616204939600998</v>
      </c>
      <c r="AF48" s="6" t="s">
        <v>46</v>
      </c>
      <c r="AG48" s="9">
        <v>0</v>
      </c>
      <c r="AH48" s="9">
        <v>12</v>
      </c>
      <c r="AI48" s="9">
        <v>60</v>
      </c>
      <c r="AJ48" s="9">
        <v>28</v>
      </c>
      <c r="AK48" s="6">
        <f t="shared" ref="AK48:AK51" si="20">AI48+AJ48</f>
        <v>88</v>
      </c>
    </row>
    <row r="49" spans="1:37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27</v>
      </c>
      <c r="F49" s="4" t="s">
        <v>29</v>
      </c>
      <c r="G49" s="4" t="s">
        <v>15</v>
      </c>
      <c r="H49" s="6">
        <v>68</v>
      </c>
      <c r="I49" s="8">
        <v>587.16176470588198</v>
      </c>
      <c r="J49" s="8">
        <v>58.931432530720002</v>
      </c>
      <c r="K49" s="6">
        <v>60.000000000999997</v>
      </c>
      <c r="L49" s="9">
        <v>0</v>
      </c>
      <c r="M49" s="9">
        <v>2.9411764705880001</v>
      </c>
      <c r="N49" s="9">
        <v>39.705882352941003</v>
      </c>
      <c r="O49" s="9">
        <v>57.352941176469997</v>
      </c>
      <c r="P49" s="6">
        <f t="shared" si="18"/>
        <v>97.058823529411001</v>
      </c>
      <c r="S49" s="6">
        <v>69</v>
      </c>
      <c r="T49" s="9">
        <v>579.59420289855098</v>
      </c>
      <c r="U49" s="9">
        <v>61.264690636944998</v>
      </c>
      <c r="V49" s="9">
        <v>69.000000001000004</v>
      </c>
      <c r="W49" s="9">
        <v>0</v>
      </c>
      <c r="X49" s="9">
        <v>0</v>
      </c>
      <c r="Y49" s="9">
        <v>44.927536231883998</v>
      </c>
      <c r="Z49" s="9">
        <v>55.072463768115</v>
      </c>
      <c r="AA49" s="6">
        <f t="shared" si="19"/>
        <v>99.999999999999005</v>
      </c>
      <c r="AC49" s="6">
        <v>48</v>
      </c>
      <c r="AD49" s="8">
        <v>546.75</v>
      </c>
      <c r="AE49" s="8">
        <v>49.075061916697003</v>
      </c>
      <c r="AF49" s="6">
        <v>66.500000001000004</v>
      </c>
      <c r="AG49" s="9">
        <v>0</v>
      </c>
      <c r="AH49" s="9">
        <v>10.416666666666</v>
      </c>
      <c r="AI49" s="9">
        <v>47.916666666666003</v>
      </c>
      <c r="AJ49" s="9">
        <v>41.666666666666003</v>
      </c>
      <c r="AK49" s="6">
        <f t="shared" si="20"/>
        <v>89.583333333332007</v>
      </c>
    </row>
    <row r="50" spans="1:37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27</v>
      </c>
      <c r="F50" s="4" t="s">
        <v>29</v>
      </c>
      <c r="G50" s="4" t="s">
        <v>15</v>
      </c>
      <c r="H50" s="6">
        <v>129</v>
      </c>
      <c r="I50" s="8">
        <v>557.59689922480595</v>
      </c>
      <c r="J50" s="8">
        <v>60.346851536016999</v>
      </c>
      <c r="K50" s="6">
        <v>66.000000001000004</v>
      </c>
      <c r="L50" s="9">
        <v>0</v>
      </c>
      <c r="M50" s="9">
        <v>7.7519379844960001</v>
      </c>
      <c r="N50" s="9">
        <v>49.612403100774998</v>
      </c>
      <c r="O50" s="9">
        <v>42.635658914727998</v>
      </c>
      <c r="P50" s="6">
        <f t="shared" si="18"/>
        <v>92.248062015502995</v>
      </c>
      <c r="S50" s="6">
        <v>56</v>
      </c>
      <c r="T50" s="9">
        <v>559.67857142857099</v>
      </c>
      <c r="U50" s="9">
        <v>42.975725555399002</v>
      </c>
      <c r="V50" s="9">
        <v>62.000000000999997</v>
      </c>
      <c r="W50" s="9">
        <v>0</v>
      </c>
      <c r="X50" s="9">
        <v>3.5087719298239999</v>
      </c>
      <c r="Y50" s="9">
        <v>61.403508771928998</v>
      </c>
      <c r="Z50" s="9">
        <v>33.333333333333002</v>
      </c>
      <c r="AA50" s="6">
        <f t="shared" si="19"/>
        <v>94.736842105261999</v>
      </c>
      <c r="AC50" s="6">
        <v>36</v>
      </c>
      <c r="AD50" s="8">
        <v>531.41666666666697</v>
      </c>
      <c r="AE50" s="8">
        <v>40.008124174971996</v>
      </c>
      <c r="AF50" s="6">
        <v>62.000000000999997</v>
      </c>
      <c r="AG50" s="9">
        <v>0</v>
      </c>
      <c r="AH50" s="9">
        <v>8.333333333333</v>
      </c>
      <c r="AI50" s="9">
        <v>72.222222222222001</v>
      </c>
      <c r="AJ50" s="9">
        <v>19.444444444443999</v>
      </c>
      <c r="AK50" s="6">
        <f t="shared" si="20"/>
        <v>91.666666666666003</v>
      </c>
    </row>
    <row r="51" spans="1:37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27</v>
      </c>
      <c r="F51" s="4" t="s">
        <v>29</v>
      </c>
      <c r="G51" s="4" t="s">
        <v>15</v>
      </c>
      <c r="H51" s="6">
        <v>144</v>
      </c>
      <c r="I51" s="8">
        <v>548.305555555556</v>
      </c>
      <c r="J51" s="8">
        <v>62.967110715491998</v>
      </c>
      <c r="K51" s="6">
        <v>61.000000000999997</v>
      </c>
      <c r="L51" s="9">
        <v>0</v>
      </c>
      <c r="M51" s="9">
        <v>12.413793103448</v>
      </c>
      <c r="N51" s="9">
        <v>50.344827586206002</v>
      </c>
      <c r="O51" s="9">
        <v>36.551724137930997</v>
      </c>
      <c r="P51" s="6">
        <f t="shared" si="18"/>
        <v>86.896551724136998</v>
      </c>
      <c r="S51" s="6">
        <v>81</v>
      </c>
      <c r="T51" s="9">
        <v>555.22222222222194</v>
      </c>
      <c r="U51" s="9">
        <v>41.842562063046998</v>
      </c>
      <c r="V51" s="9">
        <v>69.000000001000004</v>
      </c>
      <c r="W51" s="9">
        <v>0</v>
      </c>
      <c r="X51" s="9">
        <v>2.4691358024690002</v>
      </c>
      <c r="Y51" s="9">
        <v>62.962962962962997</v>
      </c>
      <c r="Z51" s="9">
        <v>34.567901234567003</v>
      </c>
      <c r="AA51" s="6">
        <f t="shared" si="19"/>
        <v>97.530864197530008</v>
      </c>
      <c r="AC51" s="6">
        <v>35</v>
      </c>
      <c r="AD51" s="8">
        <v>528.57142857142901</v>
      </c>
      <c r="AE51" s="8">
        <v>43.583783893638</v>
      </c>
      <c r="AF51" s="6">
        <v>47.500000000999997</v>
      </c>
      <c r="AG51" s="9">
        <v>0</v>
      </c>
      <c r="AH51" s="9">
        <v>14.285714285714</v>
      </c>
      <c r="AI51" s="9">
        <v>65.714285714284998</v>
      </c>
      <c r="AJ51" s="9">
        <v>20</v>
      </c>
      <c r="AK51" s="6">
        <f t="shared" si="20"/>
        <v>85.714285714284998</v>
      </c>
    </row>
    <row r="52" spans="1:37" ht="16.2" thickBot="1">
      <c r="A52" s="3"/>
      <c r="B52" s="4"/>
      <c r="C52" s="4"/>
      <c r="D52" s="4"/>
      <c r="E52" s="4"/>
      <c r="F52" s="4"/>
      <c r="G52" s="78"/>
      <c r="H52" s="26" t="s">
        <v>24</v>
      </c>
      <c r="I52" s="30">
        <f>(I51-I47)/J51</f>
        <v>-0.1581513463167836</v>
      </c>
      <c r="J52" s="8"/>
      <c r="K52" s="6"/>
      <c r="L52" s="9"/>
      <c r="M52" s="38" t="s">
        <v>34</v>
      </c>
      <c r="O52" s="41">
        <f>O51-O47</f>
        <v>7.3850574712649966</v>
      </c>
      <c r="P52" s="6"/>
      <c r="S52" s="43" t="s">
        <v>23</v>
      </c>
      <c r="T52" s="37">
        <f>(T51-T47)/U51</f>
        <v>-0.4719470743144315</v>
      </c>
      <c r="X52" s="38" t="s">
        <v>34</v>
      </c>
      <c r="Z52" s="57">
        <f>Z51-Z47</f>
        <v>-10.886644219977995</v>
      </c>
      <c r="AC52" s="43" t="s">
        <v>23</v>
      </c>
      <c r="AD52" s="30">
        <f>(AD51-AD47)/AE51</f>
        <v>2.6707666476656577E-2</v>
      </c>
      <c r="AH52" s="38" t="s">
        <v>34</v>
      </c>
      <c r="AI52" s="9"/>
      <c r="AJ52" s="41">
        <f>AJ51-AJ47</f>
        <v>-5.9259259259250001</v>
      </c>
      <c r="AK52" s="6"/>
    </row>
    <row r="53" spans="1:37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27</v>
      </c>
      <c r="F54" s="4" t="s">
        <v>29</v>
      </c>
      <c r="G54" s="4" t="s">
        <v>15</v>
      </c>
      <c r="H54" s="6">
        <v>69</v>
      </c>
      <c r="I54" s="8">
        <v>610.85507246376801</v>
      </c>
      <c r="J54" s="8">
        <v>52.924273137446001</v>
      </c>
      <c r="K54" s="6">
        <v>47.000000000999997</v>
      </c>
      <c r="L54" s="9">
        <v>0</v>
      </c>
      <c r="M54" s="9">
        <v>10.144927536231</v>
      </c>
      <c r="N54" s="9">
        <v>72.463768115942003</v>
      </c>
      <c r="O54" s="9">
        <v>17.391304347826001</v>
      </c>
      <c r="P54" s="6">
        <f>N54+O54</f>
        <v>89.85507246376801</v>
      </c>
      <c r="S54" s="6">
        <v>51</v>
      </c>
      <c r="T54" s="9">
        <v>629.82352941176498</v>
      </c>
      <c r="U54" s="9">
        <v>46.752414218883999</v>
      </c>
      <c r="V54" s="9">
        <v>55.000000000999997</v>
      </c>
      <c r="W54" s="9">
        <v>0</v>
      </c>
      <c r="X54" s="9">
        <v>0</v>
      </c>
      <c r="Y54" s="9">
        <v>45.098039215686001</v>
      </c>
      <c r="Z54" s="9">
        <v>54.901960784312998</v>
      </c>
      <c r="AA54" s="6">
        <f>Y54+Z54</f>
        <v>99.999999999999005</v>
      </c>
      <c r="AC54" s="6">
        <v>31</v>
      </c>
      <c r="AD54" s="8">
        <v>581.87096774193503</v>
      </c>
      <c r="AE54" s="8">
        <v>60.701862648786999</v>
      </c>
      <c r="AF54" s="6">
        <v>57.000000000999997</v>
      </c>
      <c r="AG54" s="9">
        <v>0</v>
      </c>
      <c r="AH54" s="9">
        <v>22.580645161290001</v>
      </c>
      <c r="AI54" s="9">
        <v>58.064516129032</v>
      </c>
      <c r="AJ54" s="9">
        <v>19.354838709677001</v>
      </c>
      <c r="AK54" s="6">
        <f>AI54+AJ54</f>
        <v>77.419354838708998</v>
      </c>
    </row>
    <row r="55" spans="1:37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27</v>
      </c>
      <c r="F55" s="4" t="s">
        <v>29</v>
      </c>
      <c r="G55" s="4" t="s">
        <v>15</v>
      </c>
      <c r="H55" s="6">
        <v>80</v>
      </c>
      <c r="I55" s="8">
        <v>623.4</v>
      </c>
      <c r="J55" s="8">
        <v>49.935299911135999</v>
      </c>
      <c r="K55" s="6">
        <v>46.500000000999997</v>
      </c>
      <c r="L55" s="9">
        <v>0</v>
      </c>
      <c r="M55" s="9">
        <v>6.25</v>
      </c>
      <c r="N55" s="9">
        <v>53.75</v>
      </c>
      <c r="O55" s="9">
        <v>40</v>
      </c>
      <c r="P55" s="6">
        <f t="shared" ref="P55:P58" si="21">N55+O55</f>
        <v>93.75</v>
      </c>
      <c r="S55" s="6">
        <v>68</v>
      </c>
      <c r="T55" s="9">
        <v>621.02941176470597</v>
      </c>
      <c r="U55" s="9">
        <v>47.452087568137003</v>
      </c>
      <c r="V55" s="9">
        <v>49.000000000999997</v>
      </c>
      <c r="W55" s="9">
        <v>0</v>
      </c>
      <c r="X55" s="9">
        <v>0</v>
      </c>
      <c r="Y55" s="9">
        <v>55.882352941176002</v>
      </c>
      <c r="Z55" s="9">
        <v>44.117647058823003</v>
      </c>
      <c r="AA55" s="6">
        <f t="shared" ref="AA55:AA58" si="22">Y55+Z55</f>
        <v>99.999999999999005</v>
      </c>
      <c r="AC55" s="6">
        <v>44</v>
      </c>
      <c r="AD55" s="8">
        <v>585.47727272727298</v>
      </c>
      <c r="AE55" s="8">
        <v>64.575713137932993</v>
      </c>
      <c r="AF55" s="6">
        <v>52.000000000999997</v>
      </c>
      <c r="AG55" s="9">
        <v>0</v>
      </c>
      <c r="AH55" s="9">
        <v>15.555555555554999</v>
      </c>
      <c r="AI55" s="9">
        <v>60</v>
      </c>
      <c r="AJ55" s="9">
        <v>22.222222222222001</v>
      </c>
      <c r="AK55" s="6">
        <f t="shared" ref="AK55:AK58" si="23">AI55+AJ55</f>
        <v>82.222222222222001</v>
      </c>
    </row>
    <row r="56" spans="1:37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27</v>
      </c>
      <c r="F56" s="4" t="s">
        <v>29</v>
      </c>
      <c r="G56" s="4" t="s">
        <v>15</v>
      </c>
      <c r="H56" s="6">
        <v>105</v>
      </c>
      <c r="I56" s="8">
        <v>624.75238095238103</v>
      </c>
      <c r="J56" s="8">
        <v>60.593821237492001</v>
      </c>
      <c r="K56" s="6">
        <v>47.000000000999997</v>
      </c>
      <c r="L56" s="9">
        <v>0</v>
      </c>
      <c r="M56" s="9">
        <v>5.7142857142850003</v>
      </c>
      <c r="N56" s="9">
        <v>57.142857142856997</v>
      </c>
      <c r="O56" s="9">
        <v>37.142857142856997</v>
      </c>
      <c r="P56" s="6">
        <f t="shared" si="21"/>
        <v>94.285714285713993</v>
      </c>
      <c r="S56" s="6">
        <v>82</v>
      </c>
      <c r="T56" s="9">
        <v>625.41463414634097</v>
      </c>
      <c r="U56" s="9">
        <v>50.663730718910998</v>
      </c>
      <c r="V56" s="9">
        <v>60.000000000999997</v>
      </c>
      <c r="W56" s="9">
        <v>0</v>
      </c>
      <c r="X56" s="9">
        <v>1.219512195121</v>
      </c>
      <c r="Y56" s="9">
        <v>43.902439024389999</v>
      </c>
      <c r="Z56" s="9">
        <v>54.878048780486999</v>
      </c>
      <c r="AA56" s="6">
        <f t="shared" si="22"/>
        <v>98.780487804876998</v>
      </c>
      <c r="AC56" s="6">
        <v>35</v>
      </c>
      <c r="AD56" s="8">
        <v>578.88571428571402</v>
      </c>
      <c r="AE56" s="8">
        <v>48.16318549447</v>
      </c>
      <c r="AF56" s="6">
        <v>55.000000000999997</v>
      </c>
      <c r="AG56" s="9">
        <v>0</v>
      </c>
      <c r="AH56" s="9">
        <v>20</v>
      </c>
      <c r="AI56" s="9">
        <v>62.857142857142001</v>
      </c>
      <c r="AJ56" s="9">
        <v>17.142857142857</v>
      </c>
      <c r="AK56" s="6">
        <f t="shared" si="23"/>
        <v>79.999999999999005</v>
      </c>
    </row>
    <row r="57" spans="1:37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27</v>
      </c>
      <c r="F57" s="4" t="s">
        <v>29</v>
      </c>
      <c r="G57" s="4" t="s">
        <v>15</v>
      </c>
      <c r="H57" s="6">
        <v>105</v>
      </c>
      <c r="I57" s="8">
        <v>636.19047619047603</v>
      </c>
      <c r="J57" s="8">
        <v>51.242841008074002</v>
      </c>
      <c r="K57" s="6">
        <v>47.500000000999997</v>
      </c>
      <c r="L57" s="9">
        <v>0</v>
      </c>
      <c r="M57" s="9">
        <v>2.8301886792449999</v>
      </c>
      <c r="N57" s="9">
        <v>57.547169811320003</v>
      </c>
      <c r="O57" s="9">
        <v>38.679245283017998</v>
      </c>
      <c r="P57" s="6">
        <f t="shared" si="21"/>
        <v>96.226415094337995</v>
      </c>
      <c r="S57" s="6">
        <v>105</v>
      </c>
      <c r="T57" s="9">
        <v>636.53333333333296</v>
      </c>
      <c r="U57" s="9">
        <v>58.346291601007003</v>
      </c>
      <c r="V57" s="9">
        <v>68.000000001000004</v>
      </c>
      <c r="W57" s="9">
        <v>0</v>
      </c>
      <c r="X57" s="9">
        <v>1.904761904761</v>
      </c>
      <c r="Y57" s="9">
        <v>38.095238095238003</v>
      </c>
      <c r="Z57" s="9">
        <v>60</v>
      </c>
      <c r="AA57" s="6">
        <f t="shared" si="22"/>
        <v>98.095238095238003</v>
      </c>
      <c r="AC57" s="6">
        <v>54</v>
      </c>
      <c r="AD57" s="8">
        <v>601.07407407407402</v>
      </c>
      <c r="AE57" s="8">
        <v>67.539464871763002</v>
      </c>
      <c r="AF57" s="6">
        <v>58.000000000999997</v>
      </c>
      <c r="AG57" s="9">
        <v>0</v>
      </c>
      <c r="AH57" s="9">
        <v>12.962962962962999</v>
      </c>
      <c r="AI57" s="9">
        <v>55.555555555555003</v>
      </c>
      <c r="AJ57" s="9">
        <v>31.481481481481001</v>
      </c>
      <c r="AK57" s="6">
        <f t="shared" si="23"/>
        <v>87.037037037036001</v>
      </c>
    </row>
    <row r="58" spans="1:37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27</v>
      </c>
      <c r="F58" s="4" t="s">
        <v>29</v>
      </c>
      <c r="G58" s="4" t="s">
        <v>15</v>
      </c>
      <c r="H58" s="6">
        <v>108</v>
      </c>
      <c r="I58" s="8">
        <v>630.45370370370404</v>
      </c>
      <c r="J58" s="8">
        <v>48.310016039178997</v>
      </c>
      <c r="K58" s="6">
        <v>42.000000000999997</v>
      </c>
      <c r="L58" s="9">
        <v>0</v>
      </c>
      <c r="M58" s="9">
        <v>1.8518518518510001</v>
      </c>
      <c r="N58" s="9">
        <v>50</v>
      </c>
      <c r="O58" s="9">
        <v>48.148148148148003</v>
      </c>
      <c r="P58" s="6">
        <f t="shared" si="21"/>
        <v>98.14814814814801</v>
      </c>
      <c r="S58" s="6">
        <v>105</v>
      </c>
      <c r="T58" s="9">
        <v>643.26666666666699</v>
      </c>
      <c r="U58" s="9">
        <v>66.923502061720001</v>
      </c>
      <c r="V58" s="9">
        <v>69.500000001000004</v>
      </c>
      <c r="W58" s="9">
        <v>0</v>
      </c>
      <c r="X58" s="9">
        <v>0.95238095237999998</v>
      </c>
      <c r="Y58" s="9">
        <v>38.095238095238003</v>
      </c>
      <c r="Z58" s="9">
        <v>60.952380952380999</v>
      </c>
      <c r="AA58" s="6">
        <f t="shared" si="22"/>
        <v>99.047619047619008</v>
      </c>
      <c r="AC58" s="6">
        <v>48</v>
      </c>
      <c r="AD58" s="8">
        <v>600.27083333333303</v>
      </c>
      <c r="AE58" s="8">
        <v>65.931537535871001</v>
      </c>
      <c r="AF58" s="6">
        <v>57.000000000999997</v>
      </c>
      <c r="AG58" s="9">
        <v>0</v>
      </c>
      <c r="AH58" s="9">
        <v>8.1632653061219997</v>
      </c>
      <c r="AI58" s="9">
        <v>57.142857142856997</v>
      </c>
      <c r="AJ58" s="9">
        <v>32.653061224489001</v>
      </c>
      <c r="AK58" s="6">
        <f t="shared" si="23"/>
        <v>89.79591836734599</v>
      </c>
    </row>
    <row r="59" spans="1:37" ht="16.2" thickBot="1">
      <c r="A59" s="3"/>
      <c r="B59" s="4"/>
      <c r="C59" s="4"/>
      <c r="D59" s="4"/>
      <c r="E59" s="4"/>
      <c r="F59" s="4"/>
      <c r="G59" s="78"/>
      <c r="H59" s="26" t="s">
        <v>24</v>
      </c>
      <c r="I59" s="36">
        <f>(I58-I54)/J58</f>
        <v>0.40568463533611143</v>
      </c>
      <c r="J59" s="8"/>
      <c r="K59" s="6"/>
      <c r="L59" s="9"/>
      <c r="M59" s="38" t="s">
        <v>34</v>
      </c>
      <c r="O59" s="55">
        <f>O58-O54</f>
        <v>30.756843800322002</v>
      </c>
      <c r="P59" s="6"/>
      <c r="S59" s="43" t="s">
        <v>23</v>
      </c>
      <c r="T59" s="30">
        <f>(T58-T54)/U58</f>
        <v>0.20087318865208398</v>
      </c>
      <c r="X59" s="38" t="s">
        <v>34</v>
      </c>
      <c r="Z59" s="41">
        <f>Z58-Z54</f>
        <v>6.0504201680680012</v>
      </c>
      <c r="AC59" s="43" t="s">
        <v>23</v>
      </c>
      <c r="AD59" s="30">
        <f>(AD58-AD54)/AE58</f>
        <v>0.27907532994187018</v>
      </c>
      <c r="AH59" s="38" t="s">
        <v>34</v>
      </c>
      <c r="AI59" s="9"/>
      <c r="AJ59" s="55">
        <f>AJ58-AJ54</f>
        <v>13.298222514812</v>
      </c>
      <c r="AK59" s="6"/>
    </row>
    <row r="60" spans="1:37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27</v>
      </c>
      <c r="F61" s="4" t="s">
        <v>29</v>
      </c>
      <c r="G61" s="4" t="s">
        <v>15</v>
      </c>
      <c r="H61" s="6">
        <v>65</v>
      </c>
      <c r="I61" s="8">
        <v>645.461538461538</v>
      </c>
      <c r="J61" s="8">
        <v>78.266786722377006</v>
      </c>
      <c r="K61" s="6">
        <v>58.500000000999997</v>
      </c>
      <c r="L61" s="9">
        <v>0</v>
      </c>
      <c r="M61" s="9">
        <v>13.235294117646999</v>
      </c>
      <c r="N61" s="9">
        <v>51.470588235294002</v>
      </c>
      <c r="O61" s="9">
        <v>30.882352941175998</v>
      </c>
      <c r="P61" s="6">
        <f>N61+O61</f>
        <v>82.352941176469997</v>
      </c>
      <c r="S61" s="6">
        <v>17</v>
      </c>
      <c r="T61" s="9">
        <v>672.29411764705901</v>
      </c>
      <c r="U61" s="9">
        <v>41.298856984609998</v>
      </c>
      <c r="V61" s="9" t="s">
        <v>46</v>
      </c>
      <c r="W61" s="9">
        <v>0</v>
      </c>
      <c r="X61" s="9">
        <v>0</v>
      </c>
      <c r="Y61" s="9">
        <v>57.894736842104997</v>
      </c>
      <c r="Z61" s="9">
        <v>31.578947368421002</v>
      </c>
      <c r="AA61" s="6">
        <f>Y61+Z61</f>
        <v>89.473684210526002</v>
      </c>
      <c r="AC61" s="6">
        <v>23</v>
      </c>
      <c r="AD61" s="8">
        <v>626</v>
      </c>
      <c r="AE61" s="8">
        <v>72.153246005227004</v>
      </c>
      <c r="AF61" s="6">
        <v>46.000000000999997</v>
      </c>
      <c r="AG61" s="9">
        <v>0</v>
      </c>
      <c r="AH61" s="9">
        <v>20.833333333333002</v>
      </c>
      <c r="AI61" s="9">
        <v>54.166666666666003</v>
      </c>
      <c r="AJ61" s="9">
        <v>20.833333333333002</v>
      </c>
      <c r="AK61" s="6">
        <f>AI61+AJ61</f>
        <v>74.999999999999005</v>
      </c>
    </row>
    <row r="62" spans="1:37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27</v>
      </c>
      <c r="F62" s="4" t="s">
        <v>29</v>
      </c>
      <c r="G62" s="4" t="s">
        <v>15</v>
      </c>
      <c r="H62" s="6">
        <v>67</v>
      </c>
      <c r="I62" s="8">
        <v>632.07462686567203</v>
      </c>
      <c r="J62" s="8">
        <v>70.312142455998</v>
      </c>
      <c r="K62" s="6">
        <v>57.000000000999997</v>
      </c>
      <c r="L62" s="9">
        <v>0</v>
      </c>
      <c r="M62" s="9">
        <v>17.391304347826001</v>
      </c>
      <c r="N62" s="9">
        <v>55.072463768115</v>
      </c>
      <c r="O62" s="9">
        <v>24.637681159420001</v>
      </c>
      <c r="P62" s="6">
        <f t="shared" ref="P62:P65" si="24">N62+O62</f>
        <v>79.710144927534998</v>
      </c>
      <c r="S62" s="6">
        <v>29</v>
      </c>
      <c r="T62" s="9">
        <v>675.241379310345</v>
      </c>
      <c r="U62" s="9">
        <v>55.181295467378</v>
      </c>
      <c r="V62" s="9">
        <v>49.000000000999997</v>
      </c>
      <c r="W62" s="9">
        <v>0</v>
      </c>
      <c r="X62" s="9">
        <v>3.4482758620679999</v>
      </c>
      <c r="Y62" s="9">
        <v>51.724137931034001</v>
      </c>
      <c r="Z62" s="9">
        <v>44.827586206896001</v>
      </c>
      <c r="AA62" s="6">
        <f t="shared" ref="AA62:AA65" si="25">Y62+Z62</f>
        <v>96.551724137929995</v>
      </c>
      <c r="AC62" s="6">
        <v>19</v>
      </c>
      <c r="AD62" s="8">
        <v>645.15789473684197</v>
      </c>
      <c r="AE62" s="8">
        <v>92.515021697917007</v>
      </c>
      <c r="AF62" s="6" t="s">
        <v>46</v>
      </c>
      <c r="AG62" s="9">
        <v>0</v>
      </c>
      <c r="AH62" s="9">
        <v>26.315789473683999</v>
      </c>
      <c r="AI62" s="9">
        <v>31.578947368421002</v>
      </c>
      <c r="AJ62" s="9">
        <v>42.105263157894001</v>
      </c>
      <c r="AK62" s="6">
        <f t="shared" ref="AK62:AK65" si="26">AI62+AJ62</f>
        <v>73.684210526314999</v>
      </c>
    </row>
    <row r="63" spans="1:37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27</v>
      </c>
      <c r="F63" s="4" t="s">
        <v>29</v>
      </c>
      <c r="G63" s="4" t="s">
        <v>15</v>
      </c>
      <c r="H63" s="6">
        <v>70</v>
      </c>
      <c r="I63" s="8">
        <v>638.25714285714298</v>
      </c>
      <c r="J63" s="8">
        <v>52.679970539724003</v>
      </c>
      <c r="K63" s="6">
        <v>53.000000000999997</v>
      </c>
      <c r="L63" s="9">
        <v>0</v>
      </c>
      <c r="M63" s="9">
        <v>5.7142857142850003</v>
      </c>
      <c r="N63" s="9">
        <v>75.714285714284998</v>
      </c>
      <c r="O63" s="9">
        <v>18.571428571428001</v>
      </c>
      <c r="P63" s="6">
        <f t="shared" si="24"/>
        <v>94.285714285712999</v>
      </c>
      <c r="S63" s="6">
        <v>32</v>
      </c>
      <c r="T63" s="9">
        <v>657.9375</v>
      </c>
      <c r="U63" s="9">
        <v>40.371610513873001</v>
      </c>
      <c r="V63" s="9">
        <v>62.000000000999997</v>
      </c>
      <c r="W63" s="9">
        <v>0</v>
      </c>
      <c r="X63" s="9">
        <v>0</v>
      </c>
      <c r="Y63" s="9">
        <v>65.625</v>
      </c>
      <c r="Z63" s="9">
        <v>34.375</v>
      </c>
      <c r="AA63" s="6">
        <f t="shared" si="25"/>
        <v>100</v>
      </c>
      <c r="AC63" s="6">
        <v>19</v>
      </c>
      <c r="AD63" s="8">
        <v>622.68421052631595</v>
      </c>
      <c r="AE63" s="8">
        <v>49.987834777383</v>
      </c>
      <c r="AF63" s="6" t="s">
        <v>46</v>
      </c>
      <c r="AG63" s="9">
        <v>0</v>
      </c>
      <c r="AH63" s="9">
        <v>20</v>
      </c>
      <c r="AI63" s="9">
        <v>55</v>
      </c>
      <c r="AJ63" s="9">
        <v>20</v>
      </c>
      <c r="AK63" s="6">
        <f t="shared" si="26"/>
        <v>75</v>
      </c>
    </row>
    <row r="64" spans="1:37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27</v>
      </c>
      <c r="F64" s="4" t="s">
        <v>29</v>
      </c>
      <c r="G64" s="4" t="s">
        <v>15</v>
      </c>
      <c r="H64" s="6">
        <v>95</v>
      </c>
      <c r="I64" s="8">
        <v>636.07368421052604</v>
      </c>
      <c r="J64" s="8">
        <v>56.204270698877998</v>
      </c>
      <c r="K64" s="6">
        <v>50.000000000999997</v>
      </c>
      <c r="L64" s="9">
        <v>0</v>
      </c>
      <c r="M64" s="9">
        <v>8.2474226804120008</v>
      </c>
      <c r="N64" s="9">
        <v>71.134020618555994</v>
      </c>
      <c r="O64" s="9">
        <v>18.556701030927002</v>
      </c>
      <c r="P64" s="6">
        <f t="shared" si="24"/>
        <v>89.690721649482995</v>
      </c>
      <c r="S64" s="6">
        <v>40</v>
      </c>
      <c r="T64" s="9">
        <v>650.75</v>
      </c>
      <c r="U64" s="9">
        <v>49.72784908237</v>
      </c>
      <c r="V64" s="9">
        <v>43.000000000999997</v>
      </c>
      <c r="W64" s="9">
        <v>0</v>
      </c>
      <c r="X64" s="9">
        <v>0</v>
      </c>
      <c r="Y64" s="9">
        <v>82.5</v>
      </c>
      <c r="Z64" s="9">
        <v>17.5</v>
      </c>
      <c r="AA64" s="6">
        <f t="shared" si="25"/>
        <v>100</v>
      </c>
      <c r="AC64" s="6">
        <v>18</v>
      </c>
      <c r="AD64" s="8">
        <v>613.38888888888903</v>
      </c>
      <c r="AE64" s="8">
        <v>51.011116307408997</v>
      </c>
      <c r="AF64" s="6" t="s">
        <v>46</v>
      </c>
      <c r="AG64" s="9">
        <v>0</v>
      </c>
      <c r="AH64" s="9">
        <v>15.78947368421</v>
      </c>
      <c r="AI64" s="9">
        <v>68.421052631577993</v>
      </c>
      <c r="AJ64" s="9">
        <v>10.526315789472999</v>
      </c>
      <c r="AK64" s="6">
        <f t="shared" si="26"/>
        <v>78.947368421050996</v>
      </c>
    </row>
    <row r="65" spans="1:37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27</v>
      </c>
      <c r="F65" s="4" t="s">
        <v>29</v>
      </c>
      <c r="G65" s="4" t="s">
        <v>15</v>
      </c>
      <c r="H65" s="6">
        <v>101</v>
      </c>
      <c r="I65" s="8">
        <v>640.99009900990097</v>
      </c>
      <c r="J65" s="8">
        <v>67.408381533679005</v>
      </c>
      <c r="K65" s="6">
        <v>50.000000000999997</v>
      </c>
      <c r="L65" s="9">
        <v>0</v>
      </c>
      <c r="M65" s="9">
        <v>12.745098039215</v>
      </c>
      <c r="N65" s="9">
        <v>67.647058823528994</v>
      </c>
      <c r="O65" s="9">
        <v>18.627450980391998</v>
      </c>
      <c r="P65" s="6">
        <f t="shared" si="24"/>
        <v>86.274509803920992</v>
      </c>
      <c r="S65" s="6">
        <v>39</v>
      </c>
      <c r="T65" s="9">
        <v>668.38461538461502</v>
      </c>
      <c r="U65" s="9">
        <v>70.547712628298001</v>
      </c>
      <c r="V65" s="9">
        <v>46.000000000999997</v>
      </c>
      <c r="W65" s="9">
        <v>0</v>
      </c>
      <c r="X65" s="9">
        <v>7.6923076923069997</v>
      </c>
      <c r="Y65" s="9">
        <v>51.282051282051</v>
      </c>
      <c r="Z65" s="9">
        <v>41.025641025641001</v>
      </c>
      <c r="AA65" s="6">
        <f t="shared" si="25"/>
        <v>92.307692307692008</v>
      </c>
      <c r="AC65" s="6">
        <v>27</v>
      </c>
      <c r="AD65" s="8">
        <v>615.40740740740705</v>
      </c>
      <c r="AE65" s="8">
        <v>70.478725245641996</v>
      </c>
      <c r="AF65" s="6">
        <v>50.000000000999997</v>
      </c>
      <c r="AG65" s="9">
        <v>0</v>
      </c>
      <c r="AH65" s="9">
        <v>21.428571428571001</v>
      </c>
      <c r="AI65" s="9">
        <v>60.714285714284998</v>
      </c>
      <c r="AJ65" s="9">
        <v>14.285714285714</v>
      </c>
      <c r="AK65" s="6">
        <f t="shared" si="26"/>
        <v>74.999999999999005</v>
      </c>
    </row>
    <row r="66" spans="1:37" ht="16.2" thickBot="1">
      <c r="A66" s="3"/>
      <c r="B66" s="4"/>
      <c r="C66" s="4"/>
      <c r="D66" s="4"/>
      <c r="E66" s="4"/>
      <c r="F66" s="4"/>
      <c r="G66" s="78"/>
      <c r="H66" s="26" t="s">
        <v>24</v>
      </c>
      <c r="I66" s="30">
        <f>(I65-I61)/J65</f>
        <v>-6.6333582707411187E-2</v>
      </c>
      <c r="J66" s="8"/>
      <c r="K66" s="6"/>
      <c r="L66" s="9"/>
      <c r="M66" s="38" t="s">
        <v>34</v>
      </c>
      <c r="O66" s="56">
        <f>O65-O61</f>
        <v>-12.254901960784</v>
      </c>
      <c r="P66" s="6"/>
      <c r="S66" s="43" t="s">
        <v>23</v>
      </c>
      <c r="T66" s="30">
        <f>(T65-T61)/U65</f>
        <v>-5.5416428354557581E-2</v>
      </c>
      <c r="X66" s="38" t="s">
        <v>34</v>
      </c>
      <c r="Z66" s="41">
        <f>Z65-Z61</f>
        <v>9.4466936572199991</v>
      </c>
      <c r="AC66" s="43" t="s">
        <v>23</v>
      </c>
      <c r="AD66" s="30">
        <f>(AD65-AD61)/AE65</f>
        <v>-0.15029489474553084</v>
      </c>
      <c r="AH66" s="38" t="s">
        <v>34</v>
      </c>
      <c r="AI66" s="9"/>
      <c r="AJ66" s="41">
        <f>AJ65-AJ61</f>
        <v>-6.5476190476190013</v>
      </c>
      <c r="AK66" s="6"/>
    </row>
    <row r="67" spans="1:37" ht="15.6" thickBot="1">
      <c r="AC67" s="6"/>
      <c r="AD67" s="8"/>
      <c r="AE67" s="8"/>
      <c r="AF67" s="6"/>
      <c r="AG67" s="9"/>
      <c r="AH67" s="9"/>
      <c r="AI67" s="9"/>
      <c r="AJ67" s="9"/>
      <c r="AK67" s="6"/>
    </row>
    <row r="68" spans="1:37" s="15" customFormat="1" ht="15.6" thickBot="1">
      <c r="A68" s="10"/>
      <c r="B68" s="11"/>
      <c r="C68" s="11"/>
      <c r="D68" s="11"/>
      <c r="E68" s="11"/>
      <c r="F68" s="11"/>
      <c r="G68" s="11"/>
      <c r="H68" s="12"/>
      <c r="I68" s="13"/>
      <c r="J68" s="13"/>
      <c r="K68" s="12"/>
      <c r="L68" s="14"/>
      <c r="M68" s="14"/>
      <c r="N68" s="14"/>
      <c r="O68" s="14"/>
      <c r="P68" s="12"/>
      <c r="AC68" s="12"/>
      <c r="AD68" s="13"/>
      <c r="AE68" s="13"/>
      <c r="AF68" s="12"/>
      <c r="AG68" s="14"/>
      <c r="AH68" s="14"/>
      <c r="AI68" s="14"/>
      <c r="AJ68" s="14"/>
      <c r="AK68" s="12"/>
    </row>
    <row r="69" spans="1:37" s="15" customFormat="1" ht="15.6" thickBot="1">
      <c r="A69" s="10"/>
      <c r="B69" s="11"/>
      <c r="C69" s="11"/>
      <c r="D69" s="11"/>
      <c r="E69" s="11"/>
      <c r="F69" s="11"/>
      <c r="G69" s="11"/>
      <c r="H69" s="12"/>
      <c r="I69" s="13"/>
      <c r="J69" s="13"/>
      <c r="K69" s="12"/>
      <c r="L69" s="14"/>
      <c r="M69" s="14"/>
      <c r="N69" s="14"/>
      <c r="O69" s="14"/>
      <c r="P69" s="12"/>
      <c r="AC69" s="12"/>
      <c r="AD69" s="13"/>
      <c r="AE69" s="13"/>
      <c r="AF69" s="12"/>
      <c r="AG69" s="14"/>
      <c r="AH69" s="14"/>
      <c r="AI69" s="14"/>
      <c r="AJ69" s="14"/>
      <c r="AK69" s="12"/>
    </row>
    <row r="70" spans="1:37" s="15" customFormat="1" ht="15.6" thickBot="1">
      <c r="A70" s="10"/>
      <c r="B70" s="11"/>
      <c r="C70" s="11"/>
      <c r="D70" s="11"/>
      <c r="E70" s="11"/>
      <c r="F70" s="11"/>
      <c r="G70" s="11"/>
      <c r="H70" s="12"/>
      <c r="I70" s="13"/>
      <c r="J70" s="13"/>
      <c r="K70" s="12"/>
      <c r="L70" s="14"/>
      <c r="M70" s="14"/>
      <c r="N70" s="14"/>
      <c r="O70" s="14"/>
      <c r="P70" s="12"/>
      <c r="AC70" s="12"/>
      <c r="AD70" s="13"/>
      <c r="AE70" s="13"/>
      <c r="AF70" s="12"/>
      <c r="AG70" s="14"/>
      <c r="AH70" s="14"/>
      <c r="AI70" s="14"/>
      <c r="AJ70" s="14"/>
      <c r="AK70" s="12"/>
    </row>
    <row r="71" spans="1:37" s="15" customFormat="1" ht="15.6" thickBot="1">
      <c r="A71" s="10"/>
      <c r="B71" s="11"/>
      <c r="C71" s="11"/>
      <c r="D71" s="11"/>
      <c r="E71" s="11"/>
      <c r="F71" s="11"/>
      <c r="G71" s="11"/>
      <c r="H71" s="12"/>
      <c r="I71" s="13"/>
      <c r="J71" s="13"/>
      <c r="K71" s="12"/>
      <c r="L71" s="14"/>
      <c r="M71" s="14"/>
      <c r="N71" s="14"/>
      <c r="O71" s="14"/>
      <c r="P71" s="12"/>
      <c r="AC71" s="12"/>
      <c r="AD71" s="13"/>
      <c r="AE71" s="13"/>
      <c r="AF71" s="12"/>
      <c r="AG71" s="14"/>
      <c r="AH71" s="14"/>
      <c r="AI71" s="14"/>
      <c r="AJ71" s="14"/>
      <c r="AK71" s="12"/>
    </row>
    <row r="72" spans="1:37" s="15" customFormat="1" ht="15.6" thickBot="1">
      <c r="A72" s="10"/>
      <c r="B72" s="11"/>
      <c r="C72" s="11"/>
      <c r="D72" s="11"/>
      <c r="E72" s="11"/>
      <c r="F72" s="11"/>
      <c r="G72" s="11"/>
      <c r="H72" s="12"/>
      <c r="I72" s="13"/>
      <c r="J72" s="13"/>
      <c r="K72" s="12"/>
      <c r="L72" s="14"/>
      <c r="M72" s="14"/>
      <c r="N72" s="14"/>
      <c r="O72" s="14"/>
      <c r="P72" s="12"/>
      <c r="AC72" s="12"/>
      <c r="AD72" s="13"/>
      <c r="AE72" s="13"/>
      <c r="AF72" s="12"/>
      <c r="AG72" s="14"/>
      <c r="AH72" s="14"/>
      <c r="AI72" s="14"/>
      <c r="AJ72" s="14"/>
      <c r="AK72" s="12"/>
    </row>
    <row r="73" spans="1:37" s="15" customFormat="1" ht="15.6" thickBot="1">
      <c r="A73" s="10"/>
      <c r="B73" s="11"/>
      <c r="C73" s="11"/>
      <c r="D73" s="11"/>
      <c r="E73" s="11"/>
      <c r="F73" s="11"/>
      <c r="G73" s="11"/>
      <c r="H73" s="12"/>
      <c r="I73" s="13"/>
      <c r="J73" s="13"/>
      <c r="K73" s="12"/>
      <c r="L73" s="14"/>
      <c r="M73" s="14"/>
      <c r="N73" s="14"/>
      <c r="O73" s="14"/>
      <c r="P73" s="12"/>
      <c r="AC73" s="12"/>
      <c r="AD73" s="13"/>
      <c r="AE73" s="13"/>
      <c r="AF73" s="12"/>
      <c r="AG73" s="14"/>
      <c r="AH73" s="14"/>
      <c r="AI73" s="14"/>
      <c r="AJ73" s="14"/>
      <c r="AK73" s="12"/>
    </row>
    <row r="74" spans="1:37" s="15" customFormat="1" ht="15.6" thickBot="1">
      <c r="A74" s="10"/>
      <c r="B74" s="11"/>
      <c r="C74" s="11"/>
      <c r="D74" s="11"/>
      <c r="E74" s="11"/>
      <c r="F74" s="11"/>
      <c r="G74" s="11"/>
      <c r="H74" s="12"/>
      <c r="I74" s="13"/>
      <c r="J74" s="13"/>
      <c r="K74" s="12"/>
      <c r="L74" s="14"/>
      <c r="M74" s="14"/>
      <c r="N74" s="14"/>
      <c r="O74" s="14"/>
      <c r="P74" s="12"/>
      <c r="AC74" s="12"/>
      <c r="AD74" s="13"/>
      <c r="AE74" s="13"/>
      <c r="AF74" s="12"/>
      <c r="AG74" s="14"/>
      <c r="AH74" s="14"/>
      <c r="AI74" s="14"/>
      <c r="AJ74" s="14"/>
      <c r="AK74" s="12"/>
    </row>
    <row r="75" spans="1:37" s="15" customFormat="1" ht="15.6" thickBot="1">
      <c r="A75" s="10"/>
      <c r="B75" s="11"/>
      <c r="C75" s="11"/>
      <c r="D75" s="11"/>
      <c r="E75" s="11"/>
      <c r="F75" s="11"/>
      <c r="G75" s="11"/>
      <c r="H75" s="12"/>
      <c r="I75" s="13"/>
      <c r="J75" s="13"/>
      <c r="K75" s="12"/>
      <c r="L75" s="14"/>
      <c r="M75" s="14"/>
      <c r="N75" s="14"/>
      <c r="O75" s="14"/>
      <c r="P75" s="12"/>
      <c r="AC75" s="12"/>
      <c r="AD75" s="13"/>
      <c r="AE75" s="13"/>
      <c r="AF75" s="12"/>
      <c r="AG75" s="14"/>
      <c r="AH75" s="14"/>
      <c r="AI75" s="14"/>
      <c r="AJ75" s="14"/>
      <c r="AK75" s="12"/>
    </row>
    <row r="76" spans="1:37" s="15" customFormat="1" ht="15.6" thickBot="1">
      <c r="A76" s="10"/>
      <c r="B76" s="11"/>
      <c r="C76" s="11"/>
      <c r="D76" s="11"/>
      <c r="E76" s="11"/>
      <c r="F76" s="11"/>
      <c r="G76" s="11"/>
      <c r="H76" s="12"/>
      <c r="I76" s="13"/>
      <c r="J76" s="13"/>
      <c r="K76" s="12"/>
      <c r="L76" s="14"/>
      <c r="M76" s="14"/>
      <c r="N76" s="14"/>
      <c r="O76" s="14"/>
      <c r="P76" s="12"/>
      <c r="AC76" s="12"/>
      <c r="AD76" s="13"/>
      <c r="AE76" s="13"/>
      <c r="AF76" s="12"/>
      <c r="AG76" s="14"/>
      <c r="AH76" s="14"/>
      <c r="AI76" s="14"/>
      <c r="AJ76" s="14"/>
      <c r="AK76" s="12"/>
    </row>
    <row r="77" spans="1:37" s="15" customFormat="1" ht="15.6" thickBot="1">
      <c r="A77" s="10"/>
      <c r="B77" s="11"/>
      <c r="C77" s="11"/>
      <c r="D77" s="11"/>
      <c r="E77" s="11"/>
      <c r="F77" s="11"/>
      <c r="G77" s="11"/>
      <c r="H77" s="12"/>
      <c r="I77" s="13"/>
      <c r="J77" s="13"/>
      <c r="K77" s="12"/>
      <c r="L77" s="14"/>
      <c r="M77" s="14"/>
      <c r="N77" s="14"/>
      <c r="O77" s="14"/>
      <c r="P77" s="12"/>
      <c r="AC77" s="12"/>
      <c r="AD77" s="13"/>
      <c r="AE77" s="13"/>
      <c r="AF77" s="12"/>
      <c r="AG77" s="14"/>
      <c r="AH77" s="14"/>
      <c r="AI77" s="14"/>
      <c r="AJ77" s="14"/>
      <c r="AK77" s="12"/>
    </row>
    <row r="78" spans="1:37" s="15" customFormat="1" ht="15.6" thickBot="1">
      <c r="A78" s="10"/>
      <c r="B78" s="11"/>
      <c r="C78" s="11"/>
      <c r="D78" s="11"/>
      <c r="E78" s="11"/>
      <c r="F78" s="11"/>
      <c r="G78" s="11"/>
      <c r="H78" s="12"/>
      <c r="I78" s="13"/>
      <c r="J78" s="13"/>
      <c r="K78" s="12"/>
      <c r="L78" s="14"/>
      <c r="M78" s="14"/>
      <c r="N78" s="14"/>
      <c r="O78" s="14"/>
      <c r="P78" s="12"/>
      <c r="AC78" s="12"/>
      <c r="AD78" s="13"/>
      <c r="AE78" s="13"/>
      <c r="AF78" s="12"/>
      <c r="AG78" s="14"/>
      <c r="AH78" s="14"/>
      <c r="AI78" s="14"/>
      <c r="AJ78" s="14"/>
      <c r="AK78" s="12"/>
    </row>
    <row r="79" spans="1:37" ht="15.6" thickBot="1">
      <c r="A79" s="3"/>
      <c r="B79" s="4"/>
      <c r="C79" s="4"/>
      <c r="D79" s="4"/>
      <c r="E79" s="4"/>
      <c r="F79" s="4"/>
      <c r="G79" s="4"/>
      <c r="H79" s="6"/>
      <c r="I79" s="8"/>
      <c r="J79" s="8"/>
      <c r="K79" s="6"/>
      <c r="L79" s="9"/>
      <c r="M79" s="9"/>
      <c r="N79" s="9"/>
      <c r="O79" s="9"/>
      <c r="P79" s="6"/>
      <c r="AC79" s="6"/>
      <c r="AD79" s="8"/>
      <c r="AE79" s="8"/>
      <c r="AF79" s="6"/>
      <c r="AG79" s="9"/>
      <c r="AH79" s="9"/>
      <c r="AI79" s="9"/>
      <c r="AJ79" s="9"/>
      <c r="AK79" s="6"/>
    </row>
    <row r="80" spans="1:37" ht="15.6" thickBot="1">
      <c r="A80" s="3"/>
      <c r="B80" s="4"/>
      <c r="C80" s="4"/>
      <c r="D80" s="4"/>
      <c r="E80" s="4"/>
      <c r="F80" s="4"/>
      <c r="G80" s="4"/>
      <c r="H80" s="6"/>
      <c r="I80" s="8"/>
      <c r="J80" s="8"/>
      <c r="K80" s="6"/>
      <c r="L80" s="9"/>
      <c r="M80" s="9"/>
      <c r="N80" s="9"/>
      <c r="O80" s="9"/>
      <c r="P80" s="6"/>
      <c r="AC80" s="6"/>
      <c r="AD80" s="8"/>
      <c r="AE80" s="8"/>
      <c r="AF80" s="6"/>
      <c r="AG80" s="9"/>
      <c r="AH80" s="9"/>
      <c r="AI80" s="9"/>
      <c r="AJ80" s="9"/>
      <c r="AK80" s="6"/>
    </row>
    <row r="81" spans="1:37" ht="15.6" thickBot="1">
      <c r="A81" s="3">
        <v>2009</v>
      </c>
      <c r="B81" s="4" t="s">
        <v>12</v>
      </c>
      <c r="C81" s="4" t="s">
        <v>13</v>
      </c>
      <c r="D81" s="4" t="s">
        <v>14</v>
      </c>
      <c r="E81" s="4" t="s">
        <v>27</v>
      </c>
      <c r="F81" s="4" t="s">
        <v>30</v>
      </c>
      <c r="G81" s="4" t="s">
        <v>16</v>
      </c>
      <c r="H81" s="6">
        <v>304</v>
      </c>
      <c r="I81" s="8">
        <v>405.822368421053</v>
      </c>
      <c r="J81" s="8">
        <v>73.070073693815004</v>
      </c>
      <c r="K81" s="6">
        <v>47.500000000999997</v>
      </c>
      <c r="L81" s="9">
        <v>47.540983606556999</v>
      </c>
      <c r="M81" s="9">
        <v>39.672131147541002</v>
      </c>
      <c r="N81" s="9">
        <v>11.475409836064999</v>
      </c>
      <c r="O81" s="9">
        <v>0.98360655737699998</v>
      </c>
      <c r="P81" s="6">
        <f>N81+O81</f>
        <v>12.459016393441999</v>
      </c>
      <c r="S81" s="6">
        <v>144</v>
      </c>
      <c r="T81" s="9">
        <v>371.04166666666703</v>
      </c>
      <c r="U81" s="9">
        <v>86.295627436651003</v>
      </c>
      <c r="V81" s="9">
        <v>31.000000001</v>
      </c>
      <c r="W81" s="9">
        <v>55.479452054794002</v>
      </c>
      <c r="X81" s="9">
        <v>27.397260273972002</v>
      </c>
      <c r="Y81" s="9">
        <v>13.013698630137</v>
      </c>
      <c r="Z81" s="9">
        <v>2.7397260273969999</v>
      </c>
      <c r="AA81" s="6">
        <f>Y81+Z81</f>
        <v>15.753424657534</v>
      </c>
      <c r="AC81" s="6">
        <v>64</v>
      </c>
      <c r="AD81" s="8">
        <v>392.5625</v>
      </c>
      <c r="AE81" s="8">
        <v>67.135228374445006</v>
      </c>
      <c r="AF81" s="6">
        <v>28.000000001</v>
      </c>
      <c r="AG81" s="9">
        <v>39.0625</v>
      </c>
      <c r="AH81" s="9">
        <v>50</v>
      </c>
      <c r="AI81" s="9">
        <v>10.9375</v>
      </c>
      <c r="AJ81" s="9">
        <v>0</v>
      </c>
      <c r="AK81" s="6">
        <f>AI81+AJ81</f>
        <v>10.9375</v>
      </c>
    </row>
    <row r="82" spans="1:37" ht="15.6" thickBot="1">
      <c r="A82" s="3">
        <v>2010</v>
      </c>
      <c r="B82" s="4" t="s">
        <v>12</v>
      </c>
      <c r="C82" s="4" t="s">
        <v>13</v>
      </c>
      <c r="D82" s="4" t="s">
        <v>14</v>
      </c>
      <c r="E82" s="4" t="s">
        <v>27</v>
      </c>
      <c r="F82" s="4" t="s">
        <v>30</v>
      </c>
      <c r="G82" s="4" t="s">
        <v>16</v>
      </c>
      <c r="H82" s="6">
        <v>301</v>
      </c>
      <c r="I82" s="8">
        <v>403.31561461794001</v>
      </c>
      <c r="J82" s="8">
        <v>71.094421173799006</v>
      </c>
      <c r="K82" s="6">
        <v>39.000000000999997</v>
      </c>
      <c r="L82" s="9">
        <v>47.840531561460999</v>
      </c>
      <c r="M82" s="9">
        <v>40.531561461793999</v>
      </c>
      <c r="N82" s="9">
        <v>11.295681063122</v>
      </c>
      <c r="O82" s="9">
        <v>0.33222591362100001</v>
      </c>
      <c r="P82" s="6">
        <f t="shared" ref="P82:P85" si="27">N82+O82</f>
        <v>11.627906976743001</v>
      </c>
      <c r="S82" s="6">
        <v>160</v>
      </c>
      <c r="T82" s="9">
        <v>385.55624999999998</v>
      </c>
      <c r="U82" s="9">
        <v>78.053984453029003</v>
      </c>
      <c r="V82" s="9">
        <v>41.000000000999997</v>
      </c>
      <c r="W82" s="9">
        <v>48.447204968944</v>
      </c>
      <c r="X82" s="9">
        <v>34.161490683228998</v>
      </c>
      <c r="Y82" s="9">
        <v>13.043478260869</v>
      </c>
      <c r="Z82" s="9">
        <v>3.7267080745340002</v>
      </c>
      <c r="AA82" s="6">
        <f t="shared" ref="AA82:AA85" si="28">Y82+Z82</f>
        <v>16.770186335403</v>
      </c>
      <c r="AC82" s="6">
        <v>66</v>
      </c>
      <c r="AD82" s="8">
        <v>399.83333333333297</v>
      </c>
      <c r="AE82" s="8">
        <v>76.543317717351997</v>
      </c>
      <c r="AF82" s="6">
        <v>24.000000001</v>
      </c>
      <c r="AG82" s="9">
        <v>38.805970149253</v>
      </c>
      <c r="AH82" s="9">
        <v>43.283582089551999</v>
      </c>
      <c r="AI82" s="9">
        <v>11.940298507462</v>
      </c>
      <c r="AJ82" s="9">
        <v>4.4776119402979999</v>
      </c>
      <c r="AK82" s="6">
        <f t="shared" ref="AK82:AK85" si="29">AI82+AJ82</f>
        <v>16.417910447760001</v>
      </c>
    </row>
    <row r="83" spans="1:37" ht="15.6" thickBot="1">
      <c r="A83" s="3">
        <v>2011</v>
      </c>
      <c r="B83" s="4" t="s">
        <v>12</v>
      </c>
      <c r="C83" s="4" t="s">
        <v>13</v>
      </c>
      <c r="D83" s="4" t="s">
        <v>14</v>
      </c>
      <c r="E83" s="4" t="s">
        <v>27</v>
      </c>
      <c r="F83" s="4" t="s">
        <v>30</v>
      </c>
      <c r="G83" s="4" t="s">
        <v>16</v>
      </c>
      <c r="H83" s="6">
        <v>288</v>
      </c>
      <c r="I83" s="8">
        <v>399.569444444444</v>
      </c>
      <c r="J83" s="8">
        <v>78.312796625901001</v>
      </c>
      <c r="K83" s="6">
        <v>45.500000000999997</v>
      </c>
      <c r="L83" s="9">
        <v>51.903114186850999</v>
      </c>
      <c r="M83" s="9">
        <v>33.910034602076003</v>
      </c>
      <c r="N83" s="9">
        <v>13.840830449826999</v>
      </c>
      <c r="O83" s="9">
        <v>0</v>
      </c>
      <c r="P83" s="6">
        <f t="shared" si="27"/>
        <v>13.840830449826999</v>
      </c>
      <c r="S83" s="6">
        <v>190</v>
      </c>
      <c r="T83" s="9">
        <v>381.621052631579</v>
      </c>
      <c r="U83" s="9">
        <v>68.235381433016997</v>
      </c>
      <c r="V83" s="9">
        <v>37.000000000999997</v>
      </c>
      <c r="W83" s="9">
        <v>48.205128205127998</v>
      </c>
      <c r="X83" s="9">
        <v>37.435897435896997</v>
      </c>
      <c r="Y83" s="9">
        <v>10.25641025641</v>
      </c>
      <c r="Z83" s="9">
        <v>1.5384615384610001</v>
      </c>
      <c r="AA83" s="6">
        <f t="shared" si="28"/>
        <v>11.794871794871</v>
      </c>
      <c r="AC83" s="6">
        <v>71</v>
      </c>
      <c r="AD83" s="8">
        <v>374.98591549295799</v>
      </c>
      <c r="AE83" s="8">
        <v>87.424333480485004</v>
      </c>
      <c r="AF83" s="6">
        <v>35.000000000999997</v>
      </c>
      <c r="AG83" s="9">
        <v>47.222222222222001</v>
      </c>
      <c r="AH83" s="9">
        <v>38.888888888887998</v>
      </c>
      <c r="AI83" s="9">
        <v>11.111111111111001</v>
      </c>
      <c r="AJ83" s="9">
        <v>1.388888888888</v>
      </c>
      <c r="AK83" s="6">
        <f t="shared" si="29"/>
        <v>12.499999999999</v>
      </c>
    </row>
    <row r="84" spans="1:37" ht="15.6" thickBot="1">
      <c r="A84" s="3">
        <v>2012</v>
      </c>
      <c r="B84" s="4" t="s">
        <v>12</v>
      </c>
      <c r="C84" s="4" t="s">
        <v>13</v>
      </c>
      <c r="D84" s="4" t="s">
        <v>14</v>
      </c>
      <c r="E84" s="4" t="s">
        <v>27</v>
      </c>
      <c r="F84" s="4" t="s">
        <v>30</v>
      </c>
      <c r="G84" s="4" t="s">
        <v>16</v>
      </c>
      <c r="H84" s="6">
        <v>312</v>
      </c>
      <c r="I84" s="8">
        <v>394.85256410256397</v>
      </c>
      <c r="J84" s="8">
        <v>83.610704439928995</v>
      </c>
      <c r="K84" s="6">
        <v>45.500000000999997</v>
      </c>
      <c r="L84" s="9">
        <v>51.118210862619001</v>
      </c>
      <c r="M84" s="9">
        <v>37.060702875399002</v>
      </c>
      <c r="N84" s="9">
        <v>10.223642172524</v>
      </c>
      <c r="O84" s="9">
        <v>1.277955271565</v>
      </c>
      <c r="P84" s="6">
        <f t="shared" si="27"/>
        <v>11.501597444089001</v>
      </c>
      <c r="S84" s="6">
        <v>195</v>
      </c>
      <c r="T84" s="9">
        <v>390.95384615384597</v>
      </c>
      <c r="U84" s="9">
        <v>73.922381437550996</v>
      </c>
      <c r="V84" s="9">
        <v>44.000000000999997</v>
      </c>
      <c r="W84" s="9">
        <v>46.938775510204003</v>
      </c>
      <c r="X84" s="9">
        <v>37.755102040815999</v>
      </c>
      <c r="Y84" s="9">
        <v>13.265306122448999</v>
      </c>
      <c r="Z84" s="9">
        <v>1.5306122448970001</v>
      </c>
      <c r="AA84" s="6">
        <f t="shared" si="28"/>
        <v>14.795918367345999</v>
      </c>
      <c r="AC84" s="6">
        <v>81</v>
      </c>
      <c r="AD84" s="8">
        <v>380.19753086419797</v>
      </c>
      <c r="AE84" s="8">
        <v>77.786634416376998</v>
      </c>
      <c r="AF84" s="6">
        <v>46.000000000999997</v>
      </c>
      <c r="AG84" s="9">
        <v>49.382716049381997</v>
      </c>
      <c r="AH84" s="9">
        <v>38.271604938270997</v>
      </c>
      <c r="AI84" s="9">
        <v>11.111111111111001</v>
      </c>
      <c r="AJ84" s="9">
        <v>1.2345679012340001</v>
      </c>
      <c r="AK84" s="6">
        <f t="shared" si="29"/>
        <v>12.345679012345</v>
      </c>
    </row>
    <row r="85" spans="1:37" ht="15.6" thickBot="1">
      <c r="A85" s="3">
        <v>2013</v>
      </c>
      <c r="B85" s="4" t="s">
        <v>12</v>
      </c>
      <c r="C85" s="4" t="s">
        <v>13</v>
      </c>
      <c r="D85" s="4" t="s">
        <v>14</v>
      </c>
      <c r="E85" s="4" t="s">
        <v>27</v>
      </c>
      <c r="F85" s="4" t="s">
        <v>30</v>
      </c>
      <c r="G85" s="4" t="s">
        <v>16</v>
      </c>
      <c r="H85" s="6">
        <v>323</v>
      </c>
      <c r="I85" s="8">
        <v>395.74922600619198</v>
      </c>
      <c r="J85" s="8">
        <v>77.789345406140001</v>
      </c>
      <c r="K85" s="6">
        <v>44.000000000999997</v>
      </c>
      <c r="L85" s="9">
        <v>48.615384615384002</v>
      </c>
      <c r="M85" s="9">
        <v>40.307692307692001</v>
      </c>
      <c r="N85" s="9">
        <v>8.6153846153840004</v>
      </c>
      <c r="O85" s="9">
        <v>1.846153846153</v>
      </c>
      <c r="P85" s="6">
        <f t="shared" si="27"/>
        <v>10.461538461537</v>
      </c>
      <c r="S85" s="6">
        <v>191</v>
      </c>
      <c r="T85" s="9">
        <v>385.69633507853399</v>
      </c>
      <c r="U85" s="9">
        <v>77.508247012292998</v>
      </c>
      <c r="V85" s="9">
        <v>46.500000000999997</v>
      </c>
      <c r="W85" s="9">
        <v>42.487046632123999</v>
      </c>
      <c r="X85" s="9">
        <v>43.523316062176001</v>
      </c>
      <c r="Y85" s="9">
        <v>11.917098445595</v>
      </c>
      <c r="Z85" s="9">
        <v>1.036269430051</v>
      </c>
      <c r="AA85" s="6">
        <f t="shared" si="28"/>
        <v>12.953367875646</v>
      </c>
      <c r="AC85" s="6">
        <v>80</v>
      </c>
      <c r="AD85" s="8">
        <v>394.57499999999999</v>
      </c>
      <c r="AE85" s="8">
        <v>81.619489947196001</v>
      </c>
      <c r="AF85" s="6">
        <v>43.000000000999997</v>
      </c>
      <c r="AG85" s="9">
        <v>44.444444444444002</v>
      </c>
      <c r="AH85" s="9">
        <v>38.271604938270997</v>
      </c>
      <c r="AI85" s="9">
        <v>14.814814814814</v>
      </c>
      <c r="AJ85" s="9">
        <v>1.2345679012340001</v>
      </c>
      <c r="AK85" s="6">
        <f t="shared" si="29"/>
        <v>16.049382716048001</v>
      </c>
    </row>
    <row r="86" spans="1:37" ht="16.2" thickBot="1">
      <c r="A86" s="3"/>
      <c r="B86" s="4"/>
      <c r="C86" s="4"/>
      <c r="D86" s="4"/>
      <c r="E86" s="4"/>
      <c r="F86" s="4"/>
      <c r="G86" s="25"/>
      <c r="H86" s="26" t="s">
        <v>24</v>
      </c>
      <c r="I86" s="30">
        <f>(I85-I81)/J85</f>
        <v>-0.12949257205172393</v>
      </c>
      <c r="J86" s="8"/>
      <c r="K86" s="6"/>
      <c r="L86" s="9"/>
      <c r="M86" s="38" t="s">
        <v>34</v>
      </c>
      <c r="O86" s="41">
        <f>O85-O81</f>
        <v>0.86254728877600007</v>
      </c>
      <c r="P86" s="6"/>
      <c r="S86" s="43" t="s">
        <v>23</v>
      </c>
      <c r="T86" s="30">
        <f>(T85-T81)/U85</f>
        <v>0.18907237586656681</v>
      </c>
      <c r="X86" s="38" t="s">
        <v>34</v>
      </c>
      <c r="Y86" s="41">
        <f>Y85-Y81</f>
        <v>-1.0966001845419999</v>
      </c>
      <c r="Z86" s="41">
        <f>Z85-Z81</f>
        <v>-1.7034565973459999</v>
      </c>
      <c r="AC86" s="43" t="s">
        <v>23</v>
      </c>
      <c r="AD86" s="30">
        <f>(AD85-AD81)/AE85</f>
        <v>2.4657100911828562E-2</v>
      </c>
      <c r="AH86" s="38" t="s">
        <v>34</v>
      </c>
      <c r="AI86" s="41">
        <f>AI85-AI81</f>
        <v>3.8773148148139995</v>
      </c>
      <c r="AJ86" s="41">
        <f>AJ85-AJ81</f>
        <v>1.2345679012340001</v>
      </c>
      <c r="AK86" s="6"/>
    </row>
    <row r="87" spans="1:37" ht="15.6" thickBot="1">
      <c r="A87" s="3"/>
      <c r="B87" s="4"/>
      <c r="C87" s="4"/>
      <c r="D87" s="4"/>
      <c r="E87" s="4"/>
      <c r="F87" s="4"/>
      <c r="G87" s="4"/>
      <c r="H87" s="6"/>
      <c r="I87" s="8"/>
      <c r="J87" s="8"/>
      <c r="K87" s="6"/>
      <c r="L87" s="9"/>
      <c r="M87" s="9"/>
      <c r="N87" s="9"/>
      <c r="O87" s="9"/>
      <c r="P87" s="6"/>
      <c r="AC87" s="6"/>
      <c r="AD87" s="8"/>
      <c r="AE87" s="8"/>
      <c r="AF87" s="6"/>
      <c r="AG87" s="9"/>
      <c r="AH87" s="9"/>
      <c r="AI87" s="9"/>
      <c r="AJ87" s="9"/>
      <c r="AK87" s="6"/>
    </row>
    <row r="88" spans="1:37" ht="15.6" thickBot="1">
      <c r="A88" s="3">
        <v>2009</v>
      </c>
      <c r="B88" s="4" t="s">
        <v>12</v>
      </c>
      <c r="C88" s="4" t="s">
        <v>19</v>
      </c>
      <c r="D88" s="4" t="s">
        <v>14</v>
      </c>
      <c r="E88" s="4" t="s">
        <v>27</v>
      </c>
      <c r="F88" s="4" t="s">
        <v>30</v>
      </c>
      <c r="G88" s="4" t="s">
        <v>16</v>
      </c>
      <c r="H88" s="6">
        <v>132</v>
      </c>
      <c r="I88" s="8">
        <v>467.80303030303003</v>
      </c>
      <c r="J88" s="8">
        <v>71.172453650875994</v>
      </c>
      <c r="K88" s="6">
        <v>47.000000000999997</v>
      </c>
      <c r="L88" s="9">
        <v>63.909774436089997</v>
      </c>
      <c r="M88" s="9">
        <v>31.578947368421002</v>
      </c>
      <c r="N88" s="9">
        <v>3.7593984962400002</v>
      </c>
      <c r="O88" s="9">
        <v>0</v>
      </c>
      <c r="P88" s="6">
        <f>N88+O88</f>
        <v>3.7593984962400002</v>
      </c>
      <c r="S88" s="6">
        <v>123</v>
      </c>
      <c r="T88" s="9">
        <v>458.82926829268303</v>
      </c>
      <c r="U88" s="9">
        <v>66.571631249091993</v>
      </c>
      <c r="V88" s="9">
        <v>41.000000000999997</v>
      </c>
      <c r="W88" s="9">
        <v>68.548387096773993</v>
      </c>
      <c r="X88" s="9">
        <v>24.193548387096001</v>
      </c>
      <c r="Y88" s="9">
        <v>5.6451612903220001</v>
      </c>
      <c r="Z88" s="9">
        <v>0.80645161290300005</v>
      </c>
      <c r="AA88" s="6">
        <f>Y88+Z88</f>
        <v>6.4516129032250005</v>
      </c>
      <c r="AC88" s="6">
        <v>49</v>
      </c>
      <c r="AD88" s="8">
        <v>457.79591836734699</v>
      </c>
      <c r="AE88" s="8">
        <v>72.025163308803002</v>
      </c>
      <c r="AF88" s="6">
        <v>29.000000001</v>
      </c>
      <c r="AG88" s="9">
        <v>65.306122448978996</v>
      </c>
      <c r="AH88" s="9">
        <v>26.530612244897998</v>
      </c>
      <c r="AI88" s="9">
        <v>8.1632653061219997</v>
      </c>
      <c r="AJ88" s="9">
        <v>0</v>
      </c>
      <c r="AK88" s="6">
        <f>AI88+AJ88</f>
        <v>8.1632653061219997</v>
      </c>
    </row>
    <row r="89" spans="1:37" ht="15.6" thickBot="1">
      <c r="A89" s="3">
        <v>2010</v>
      </c>
      <c r="B89" s="4" t="s">
        <v>12</v>
      </c>
      <c r="C89" s="4" t="s">
        <v>19</v>
      </c>
      <c r="D89" s="4" t="s">
        <v>14</v>
      </c>
      <c r="E89" s="4" t="s">
        <v>27</v>
      </c>
      <c r="F89" s="4" t="s">
        <v>30</v>
      </c>
      <c r="G89" s="4" t="s">
        <v>16</v>
      </c>
      <c r="H89" s="6">
        <v>170</v>
      </c>
      <c r="I89" s="8">
        <v>462.570588235294</v>
      </c>
      <c r="J89" s="8">
        <v>63.101854966741001</v>
      </c>
      <c r="K89" s="6">
        <v>40.000000000999997</v>
      </c>
      <c r="L89" s="9">
        <v>71.511627906976003</v>
      </c>
      <c r="M89" s="9">
        <v>22.674418604650999</v>
      </c>
      <c r="N89" s="9">
        <v>4.6511627906969997</v>
      </c>
      <c r="O89" s="9">
        <v>0</v>
      </c>
      <c r="P89" s="6">
        <f t="shared" ref="P89:P92" si="30">N89+O89</f>
        <v>4.6511627906969997</v>
      </c>
      <c r="S89" s="6">
        <v>128</v>
      </c>
      <c r="T89" s="9">
        <v>442.34375</v>
      </c>
      <c r="U89" s="9">
        <v>74.008239326367999</v>
      </c>
      <c r="V89" s="9">
        <v>43.500000000999997</v>
      </c>
      <c r="W89" s="9">
        <v>71.875</v>
      </c>
      <c r="X89" s="9">
        <v>23.4375</v>
      </c>
      <c r="Y89" s="9">
        <v>4.6875</v>
      </c>
      <c r="Z89" s="9">
        <v>0</v>
      </c>
      <c r="AA89" s="6">
        <f t="shared" ref="AA89:AA92" si="31">Y89+Z89</f>
        <v>4.6875</v>
      </c>
      <c r="AC89" s="6">
        <v>70</v>
      </c>
      <c r="AD89" s="8">
        <v>453.24285714285702</v>
      </c>
      <c r="AE89" s="8">
        <v>68.258552729338007</v>
      </c>
      <c r="AF89" s="6">
        <v>35.000000000999997</v>
      </c>
      <c r="AG89" s="9">
        <v>60</v>
      </c>
      <c r="AH89" s="9">
        <v>34.285714285714</v>
      </c>
      <c r="AI89" s="9">
        <v>4.2857142857139996</v>
      </c>
      <c r="AJ89" s="9">
        <v>1.4285714285710001</v>
      </c>
      <c r="AK89" s="6">
        <f t="shared" ref="AK89:AK92" si="32">AI89+AJ89</f>
        <v>5.7142857142849994</v>
      </c>
    </row>
    <row r="90" spans="1:37" ht="15.6" thickBot="1">
      <c r="A90" s="3">
        <v>2011</v>
      </c>
      <c r="B90" s="4" t="s">
        <v>12</v>
      </c>
      <c r="C90" s="4" t="s">
        <v>19</v>
      </c>
      <c r="D90" s="4" t="s">
        <v>14</v>
      </c>
      <c r="E90" s="4" t="s">
        <v>27</v>
      </c>
      <c r="F90" s="4" t="s">
        <v>30</v>
      </c>
      <c r="G90" s="4" t="s">
        <v>16</v>
      </c>
      <c r="H90" s="6">
        <v>162</v>
      </c>
      <c r="I90" s="8">
        <v>467.79012345679001</v>
      </c>
      <c r="J90" s="8">
        <v>64.093238768884007</v>
      </c>
      <c r="K90" s="6">
        <v>48.000000000999997</v>
      </c>
      <c r="L90" s="9">
        <v>65.853658536585002</v>
      </c>
      <c r="M90" s="9">
        <v>28.048780487803999</v>
      </c>
      <c r="N90" s="9">
        <v>4.2682926829259999</v>
      </c>
      <c r="O90" s="9">
        <v>0.60975609756000004</v>
      </c>
      <c r="P90" s="6">
        <f t="shared" si="30"/>
        <v>4.878048780486</v>
      </c>
      <c r="S90" s="6">
        <v>154</v>
      </c>
      <c r="T90" s="9">
        <v>445.12987012987003</v>
      </c>
      <c r="U90" s="9">
        <v>73.653197357810996</v>
      </c>
      <c r="V90" s="9">
        <v>40.000000000999997</v>
      </c>
      <c r="W90" s="9">
        <v>72.903225806451005</v>
      </c>
      <c r="X90" s="9">
        <v>22.580645161290001</v>
      </c>
      <c r="Y90" s="9">
        <v>3.2258064516120002</v>
      </c>
      <c r="Z90" s="9">
        <v>0.64516129032199998</v>
      </c>
      <c r="AA90" s="6">
        <f t="shared" si="31"/>
        <v>3.8709677419340003</v>
      </c>
      <c r="AC90" s="6">
        <v>76</v>
      </c>
      <c r="AD90" s="8">
        <v>455.38157894736798</v>
      </c>
      <c r="AE90" s="8">
        <v>72.600269440318996</v>
      </c>
      <c r="AF90" s="6">
        <v>43.000000000999997</v>
      </c>
      <c r="AG90" s="9">
        <v>59.210526315788996</v>
      </c>
      <c r="AH90" s="9">
        <v>34.210526315788996</v>
      </c>
      <c r="AI90" s="9">
        <v>5.2631578947359996</v>
      </c>
      <c r="AJ90" s="9">
        <v>1.3157894736839999</v>
      </c>
      <c r="AK90" s="6">
        <f t="shared" si="32"/>
        <v>6.5789473684199997</v>
      </c>
    </row>
    <row r="91" spans="1:37" ht="15.6" thickBot="1">
      <c r="A91" s="3">
        <v>2012</v>
      </c>
      <c r="B91" s="4" t="s">
        <v>12</v>
      </c>
      <c r="C91" s="4" t="s">
        <v>19</v>
      </c>
      <c r="D91" s="4" t="s">
        <v>14</v>
      </c>
      <c r="E91" s="4" t="s">
        <v>27</v>
      </c>
      <c r="F91" s="4" t="s">
        <v>30</v>
      </c>
      <c r="G91" s="4" t="s">
        <v>16</v>
      </c>
      <c r="H91" s="6">
        <v>197</v>
      </c>
      <c r="I91" s="8">
        <v>473.94923857868002</v>
      </c>
      <c r="J91" s="8">
        <v>63.377291545165001</v>
      </c>
      <c r="K91" s="6">
        <v>47.500000000999997</v>
      </c>
      <c r="L91" s="9">
        <v>65.656565656564993</v>
      </c>
      <c r="M91" s="9">
        <v>25.757575757575001</v>
      </c>
      <c r="N91" s="9">
        <v>7.5757575757569997</v>
      </c>
      <c r="O91" s="9">
        <v>0.50505050505000004</v>
      </c>
      <c r="P91" s="6">
        <f t="shared" si="30"/>
        <v>8.0808080808069995</v>
      </c>
      <c r="S91" s="6">
        <v>138</v>
      </c>
      <c r="T91" s="9">
        <v>451.01449275362302</v>
      </c>
      <c r="U91" s="9">
        <v>61.304669986466003</v>
      </c>
      <c r="V91" s="9">
        <v>52.000000000999997</v>
      </c>
      <c r="W91" s="9">
        <v>69.285714285713993</v>
      </c>
      <c r="X91" s="9">
        <v>25.714285714285001</v>
      </c>
      <c r="Y91" s="9">
        <v>2.8571428571420001</v>
      </c>
      <c r="Z91" s="9">
        <v>0.71428571428499998</v>
      </c>
      <c r="AA91" s="6">
        <f t="shared" si="31"/>
        <v>3.571428571427</v>
      </c>
      <c r="AC91" s="6">
        <v>92</v>
      </c>
      <c r="AD91" s="8">
        <v>468.18478260869603</v>
      </c>
      <c r="AE91" s="8">
        <v>64.387209389125999</v>
      </c>
      <c r="AF91" s="6">
        <v>49.000000000999997</v>
      </c>
      <c r="AG91" s="9">
        <v>54.838709677418997</v>
      </c>
      <c r="AH91" s="9">
        <v>36.559139784945998</v>
      </c>
      <c r="AI91" s="9">
        <v>7.5268817204299996</v>
      </c>
      <c r="AJ91" s="9">
        <v>0</v>
      </c>
      <c r="AK91" s="6">
        <f t="shared" si="32"/>
        <v>7.5268817204299996</v>
      </c>
    </row>
    <row r="92" spans="1:37" ht="15.6" thickBot="1">
      <c r="A92" s="3">
        <v>2013</v>
      </c>
      <c r="B92" s="4" t="s">
        <v>12</v>
      </c>
      <c r="C92" s="4" t="s">
        <v>19</v>
      </c>
      <c r="D92" s="4" t="s">
        <v>14</v>
      </c>
      <c r="E92" s="4" t="s">
        <v>27</v>
      </c>
      <c r="F92" s="4" t="s">
        <v>30</v>
      </c>
      <c r="G92" s="4" t="s">
        <v>16</v>
      </c>
      <c r="H92" s="6">
        <v>187</v>
      </c>
      <c r="I92" s="8">
        <v>481.49197860962602</v>
      </c>
      <c r="J92" s="8">
        <v>58.818416487584997</v>
      </c>
      <c r="K92" s="6">
        <v>56.000000000999997</v>
      </c>
      <c r="L92" s="9">
        <v>60.317460317459997</v>
      </c>
      <c r="M92" s="9">
        <v>31.746031746031001</v>
      </c>
      <c r="N92" s="9">
        <v>6.8783068783059997</v>
      </c>
      <c r="O92" s="9">
        <v>0</v>
      </c>
      <c r="P92" s="6">
        <f t="shared" si="30"/>
        <v>6.8783068783059997</v>
      </c>
      <c r="S92" s="6">
        <v>191</v>
      </c>
      <c r="T92" s="9">
        <v>462.81675392670201</v>
      </c>
      <c r="U92" s="9">
        <v>58.870803521798997</v>
      </c>
      <c r="V92" s="9">
        <v>60.000000000999997</v>
      </c>
      <c r="W92" s="9">
        <v>59.895833333333002</v>
      </c>
      <c r="X92" s="9">
        <v>34.895833333333002</v>
      </c>
      <c r="Y92" s="9">
        <v>4.1666666666659999</v>
      </c>
      <c r="Z92" s="9">
        <v>0.52083333333299997</v>
      </c>
      <c r="AA92" s="6">
        <f t="shared" si="31"/>
        <v>4.6874999999989999</v>
      </c>
      <c r="AC92" s="6">
        <v>84</v>
      </c>
      <c r="AD92" s="8">
        <v>469.76190476190499</v>
      </c>
      <c r="AE92" s="8">
        <v>68.146656000415007</v>
      </c>
      <c r="AF92" s="6">
        <v>58.000000000999997</v>
      </c>
      <c r="AG92" s="9">
        <v>61.176470588234999</v>
      </c>
      <c r="AH92" s="9">
        <v>31.764705882352001</v>
      </c>
      <c r="AI92" s="9">
        <v>5.8823529411760003</v>
      </c>
      <c r="AJ92" s="9">
        <v>0</v>
      </c>
      <c r="AK92" s="6">
        <f t="shared" si="32"/>
        <v>5.8823529411760003</v>
      </c>
    </row>
    <row r="93" spans="1:37" ht="16.2" thickBot="1">
      <c r="A93" s="3"/>
      <c r="B93" s="4"/>
      <c r="C93" s="4"/>
      <c r="D93" s="4"/>
      <c r="E93" s="4"/>
      <c r="F93" s="4"/>
      <c r="G93" s="25"/>
      <c r="H93" s="26" t="s">
        <v>24</v>
      </c>
      <c r="I93" s="30">
        <f>(I92-I88)/J92</f>
        <v>0.23273235024076791</v>
      </c>
      <c r="J93" s="8"/>
      <c r="K93" s="6"/>
      <c r="L93" s="9"/>
      <c r="M93" s="38" t="s">
        <v>34</v>
      </c>
      <c r="O93" s="41">
        <f>O92-O88</f>
        <v>0</v>
      </c>
      <c r="P93" s="6"/>
      <c r="S93" s="43" t="s">
        <v>23</v>
      </c>
      <c r="T93" s="30">
        <f>(T92-T88)/U92</f>
        <v>6.7732821627659173E-2</v>
      </c>
      <c r="X93" s="38" t="s">
        <v>34</v>
      </c>
      <c r="Y93" s="41">
        <f>Y92-Y88</f>
        <v>-1.4784946236560002</v>
      </c>
      <c r="Z93" s="41">
        <f>Z92-Z88</f>
        <v>-0.28561827957000008</v>
      </c>
      <c r="AC93" s="43" t="s">
        <v>23</v>
      </c>
      <c r="AD93" s="30">
        <f>(AD92-AD88)/AE92</f>
        <v>0.17559168852665535</v>
      </c>
      <c r="AH93" s="38" t="s">
        <v>34</v>
      </c>
      <c r="AI93" s="41">
        <f>AI92-AI88</f>
        <v>-2.2809123649459995</v>
      </c>
      <c r="AJ93" s="41">
        <f>AJ92-AJ88</f>
        <v>0</v>
      </c>
      <c r="AK93" s="6"/>
    </row>
    <row r="94" spans="1:37" ht="15.6" thickBot="1">
      <c r="A94" s="3"/>
      <c r="B94" s="4"/>
      <c r="C94" s="4"/>
      <c r="D94" s="4"/>
      <c r="E94" s="4"/>
      <c r="F94" s="4"/>
      <c r="G94" s="4"/>
      <c r="H94" s="6"/>
      <c r="I94" s="8"/>
      <c r="J94" s="8"/>
      <c r="K94" s="6"/>
      <c r="L94" s="9"/>
      <c r="M94" s="9"/>
      <c r="N94" s="9"/>
      <c r="O94" s="9"/>
      <c r="P94" s="6"/>
      <c r="AC94" s="6"/>
      <c r="AD94" s="8"/>
      <c r="AE94" s="8"/>
      <c r="AF94" s="6"/>
      <c r="AG94" s="9"/>
      <c r="AH94" s="9"/>
      <c r="AI94" s="9"/>
      <c r="AJ94" s="9"/>
      <c r="AK94" s="6"/>
    </row>
    <row r="95" spans="1:37" ht="15.6" thickBot="1">
      <c r="A95" s="3">
        <v>2009</v>
      </c>
      <c r="B95" s="4" t="s">
        <v>12</v>
      </c>
      <c r="C95" s="4" t="s">
        <v>18</v>
      </c>
      <c r="D95" s="4" t="s">
        <v>14</v>
      </c>
      <c r="E95" s="4" t="s">
        <v>27</v>
      </c>
      <c r="F95" s="4" t="s">
        <v>30</v>
      </c>
      <c r="G95" s="4" t="s">
        <v>16</v>
      </c>
      <c r="H95" s="6">
        <v>102</v>
      </c>
      <c r="I95" s="8">
        <v>484.53921568627499</v>
      </c>
      <c r="J95" s="8">
        <v>58.289253390010003</v>
      </c>
      <c r="K95" s="6">
        <v>41.500000000999997</v>
      </c>
      <c r="L95" s="9">
        <v>86.407766990290995</v>
      </c>
      <c r="M95" s="9">
        <v>12.621359223301001</v>
      </c>
      <c r="N95" s="9">
        <v>0</v>
      </c>
      <c r="O95" s="9">
        <v>0</v>
      </c>
      <c r="P95" s="6">
        <f>N95+O95</f>
        <v>0</v>
      </c>
      <c r="S95" s="6">
        <v>61</v>
      </c>
      <c r="T95" s="9">
        <v>475.44262295082001</v>
      </c>
      <c r="U95" s="9">
        <v>70.240900855594006</v>
      </c>
      <c r="V95" s="9">
        <v>45.000000000999997</v>
      </c>
      <c r="W95" s="9">
        <v>83.076923076922995</v>
      </c>
      <c r="X95" s="9">
        <v>7.6923076923069997</v>
      </c>
      <c r="Y95" s="9">
        <v>1.5384615384610001</v>
      </c>
      <c r="Z95" s="9">
        <v>1.5384615384610001</v>
      </c>
      <c r="AA95" s="6">
        <f>Y95+Z95</f>
        <v>3.0769230769220002</v>
      </c>
      <c r="AC95" s="6">
        <v>25</v>
      </c>
      <c r="AD95" s="8">
        <v>462.48</v>
      </c>
      <c r="AE95" s="8">
        <v>74.346665471066004</v>
      </c>
      <c r="AF95" s="6">
        <v>38.000000000999997</v>
      </c>
      <c r="AG95" s="9">
        <v>82.142857142856997</v>
      </c>
      <c r="AH95" s="9">
        <v>7.1428571428570002</v>
      </c>
      <c r="AI95" s="9">
        <v>0</v>
      </c>
      <c r="AJ95" s="9">
        <v>0</v>
      </c>
      <c r="AK95" s="6">
        <f>AI95+AJ95</f>
        <v>0</v>
      </c>
    </row>
    <row r="96" spans="1:37" ht="15.6" thickBot="1">
      <c r="A96" s="3">
        <v>2010</v>
      </c>
      <c r="B96" s="4" t="s">
        <v>12</v>
      </c>
      <c r="C96" s="4" t="s">
        <v>18</v>
      </c>
      <c r="D96" s="4" t="s">
        <v>14</v>
      </c>
      <c r="E96" s="4" t="s">
        <v>27</v>
      </c>
      <c r="F96" s="4" t="s">
        <v>30</v>
      </c>
      <c r="G96" s="4" t="s">
        <v>16</v>
      </c>
      <c r="H96" s="6">
        <v>111</v>
      </c>
      <c r="I96" s="8">
        <v>483.77477477477498</v>
      </c>
      <c r="J96" s="8">
        <v>66.719178745310998</v>
      </c>
      <c r="K96" s="6">
        <v>42.000000000999997</v>
      </c>
      <c r="L96" s="9">
        <v>82.608695652172997</v>
      </c>
      <c r="M96" s="9">
        <v>13.043478260869</v>
      </c>
      <c r="N96" s="9">
        <v>0.86956521739100001</v>
      </c>
      <c r="O96" s="9">
        <v>0</v>
      </c>
      <c r="P96" s="6">
        <f t="shared" ref="P96:P99" si="33">N96+O96</f>
        <v>0.86956521739100001</v>
      </c>
      <c r="S96" s="6">
        <v>71</v>
      </c>
      <c r="T96" s="9">
        <v>477.83098591549299</v>
      </c>
      <c r="U96" s="9">
        <v>58.803543604467997</v>
      </c>
      <c r="V96" s="9">
        <v>44.500000000999997</v>
      </c>
      <c r="W96" s="9">
        <v>88.157894736841996</v>
      </c>
      <c r="X96" s="9">
        <v>3.9473684210519999</v>
      </c>
      <c r="Y96" s="9">
        <v>1.3157894736839999</v>
      </c>
      <c r="Z96" s="9">
        <v>0</v>
      </c>
      <c r="AA96" s="6">
        <f t="shared" ref="AA96:AA99" si="34">Y96+Z96</f>
        <v>1.3157894736839999</v>
      </c>
      <c r="AC96" s="6">
        <v>31</v>
      </c>
      <c r="AD96" s="8">
        <v>475.51612903225799</v>
      </c>
      <c r="AE96" s="8">
        <v>61.200147585738002</v>
      </c>
      <c r="AF96" s="6">
        <v>39.000000000999997</v>
      </c>
      <c r="AG96" s="9">
        <v>77.777777777777004</v>
      </c>
      <c r="AH96" s="9">
        <v>8.333333333333</v>
      </c>
      <c r="AI96" s="9">
        <v>0</v>
      </c>
      <c r="AJ96" s="9">
        <v>0</v>
      </c>
      <c r="AK96" s="6">
        <f t="shared" ref="AK96:AK99" si="35">AI96+AJ96</f>
        <v>0</v>
      </c>
    </row>
    <row r="97" spans="1:37" ht="15.6" thickBot="1">
      <c r="A97" s="3">
        <v>2011</v>
      </c>
      <c r="B97" s="4" t="s">
        <v>12</v>
      </c>
      <c r="C97" s="4" t="s">
        <v>18</v>
      </c>
      <c r="D97" s="4" t="s">
        <v>14</v>
      </c>
      <c r="E97" s="4" t="s">
        <v>27</v>
      </c>
      <c r="F97" s="4" t="s">
        <v>30</v>
      </c>
      <c r="G97" s="4" t="s">
        <v>16</v>
      </c>
      <c r="H97" s="6">
        <v>127</v>
      </c>
      <c r="I97" s="8">
        <v>487.70078740157498</v>
      </c>
      <c r="J97" s="8">
        <v>63.576390117145003</v>
      </c>
      <c r="K97" s="6">
        <v>41.000000000999997</v>
      </c>
      <c r="L97" s="9">
        <v>81.481481481480998</v>
      </c>
      <c r="M97" s="9">
        <v>9.6296296296289992</v>
      </c>
      <c r="N97" s="9">
        <v>2.962962962962</v>
      </c>
      <c r="O97" s="9">
        <v>0</v>
      </c>
      <c r="P97" s="6">
        <f t="shared" si="33"/>
        <v>2.962962962962</v>
      </c>
      <c r="S97" s="6">
        <v>85</v>
      </c>
      <c r="T97" s="9">
        <v>481.04705882352903</v>
      </c>
      <c r="U97" s="9">
        <v>60.572448923808999</v>
      </c>
      <c r="V97" s="9">
        <v>48.000000000999997</v>
      </c>
      <c r="W97" s="9">
        <v>83.908045977011</v>
      </c>
      <c r="X97" s="9">
        <v>11.494252873562999</v>
      </c>
      <c r="Y97" s="9">
        <v>2.298850574712</v>
      </c>
      <c r="Z97" s="9">
        <v>0</v>
      </c>
      <c r="AA97" s="6">
        <f t="shared" si="34"/>
        <v>2.298850574712</v>
      </c>
      <c r="AC97" s="6">
        <v>39</v>
      </c>
      <c r="AD97" s="8">
        <v>489.94871794871801</v>
      </c>
      <c r="AE97" s="8">
        <v>55.130920122706002</v>
      </c>
      <c r="AF97" s="6">
        <v>60.000000000999997</v>
      </c>
      <c r="AG97" s="9">
        <v>79.069767441859995</v>
      </c>
      <c r="AH97" s="9">
        <v>11.627906976744001</v>
      </c>
      <c r="AI97" s="9">
        <v>0</v>
      </c>
      <c r="AJ97" s="9">
        <v>0</v>
      </c>
      <c r="AK97" s="6">
        <f t="shared" si="35"/>
        <v>0</v>
      </c>
    </row>
    <row r="98" spans="1:37" ht="15.6" thickBot="1">
      <c r="A98" s="3">
        <v>2012</v>
      </c>
      <c r="B98" s="4" t="s">
        <v>12</v>
      </c>
      <c r="C98" s="4" t="s">
        <v>18</v>
      </c>
      <c r="D98" s="4" t="s">
        <v>14</v>
      </c>
      <c r="E98" s="4" t="s">
        <v>27</v>
      </c>
      <c r="F98" s="4" t="s">
        <v>30</v>
      </c>
      <c r="G98" s="4" t="s">
        <v>16</v>
      </c>
      <c r="H98" s="6">
        <v>123</v>
      </c>
      <c r="I98" s="8">
        <v>489.17886178861801</v>
      </c>
      <c r="J98" s="8">
        <v>65.878431570846999</v>
      </c>
      <c r="K98" s="6">
        <v>51.500000000999997</v>
      </c>
      <c r="L98" s="9">
        <v>76.335877862594998</v>
      </c>
      <c r="M98" s="9">
        <v>16.793893129771</v>
      </c>
      <c r="N98" s="9">
        <v>0.76335877862500001</v>
      </c>
      <c r="O98" s="9">
        <v>0</v>
      </c>
      <c r="P98" s="6">
        <f t="shared" si="33"/>
        <v>0.76335877862500001</v>
      </c>
      <c r="S98" s="6">
        <v>84</v>
      </c>
      <c r="T98" s="9">
        <v>486.52380952380997</v>
      </c>
      <c r="U98" s="9">
        <v>65.785975762310997</v>
      </c>
      <c r="V98" s="9">
        <v>46.500000000999997</v>
      </c>
      <c r="W98" s="9">
        <v>85.882352941175995</v>
      </c>
      <c r="X98" s="9">
        <v>12.941176470587999</v>
      </c>
      <c r="Y98" s="9">
        <v>0</v>
      </c>
      <c r="Z98" s="9">
        <v>0</v>
      </c>
      <c r="AA98" s="6">
        <f t="shared" si="34"/>
        <v>0</v>
      </c>
      <c r="AC98" s="6">
        <v>28</v>
      </c>
      <c r="AD98" s="8">
        <v>489.25</v>
      </c>
      <c r="AE98" s="8">
        <v>60.628574732331998</v>
      </c>
      <c r="AF98" s="6">
        <v>65.000000001000004</v>
      </c>
      <c r="AG98" s="9">
        <v>83.870967741935004</v>
      </c>
      <c r="AH98" s="9">
        <v>3.2258064516120002</v>
      </c>
      <c r="AI98" s="9">
        <v>3.2258064516120002</v>
      </c>
      <c r="AJ98" s="9">
        <v>0</v>
      </c>
      <c r="AK98" s="6">
        <f t="shared" si="35"/>
        <v>3.2258064516120002</v>
      </c>
    </row>
    <row r="99" spans="1:37" ht="15.6" thickBot="1">
      <c r="A99" s="3">
        <v>2013</v>
      </c>
      <c r="B99" s="4" t="s">
        <v>12</v>
      </c>
      <c r="C99" s="4" t="s">
        <v>18</v>
      </c>
      <c r="D99" s="4" t="s">
        <v>14</v>
      </c>
      <c r="E99" s="4" t="s">
        <v>27</v>
      </c>
      <c r="F99" s="4" t="s">
        <v>30</v>
      </c>
      <c r="G99" s="4" t="s">
        <v>16</v>
      </c>
      <c r="H99" s="6">
        <v>152</v>
      </c>
      <c r="I99" s="8">
        <v>489.61184210526301</v>
      </c>
      <c r="J99" s="8">
        <v>68.565920264732995</v>
      </c>
      <c r="K99" s="6">
        <v>50.000000000999997</v>
      </c>
      <c r="L99" s="9">
        <v>77.419354838708998</v>
      </c>
      <c r="M99" s="9">
        <v>20</v>
      </c>
      <c r="N99" s="9">
        <v>0.64516129032199998</v>
      </c>
      <c r="O99" s="9">
        <v>0</v>
      </c>
      <c r="P99" s="6">
        <f t="shared" si="33"/>
        <v>0.64516129032199998</v>
      </c>
      <c r="S99" s="6">
        <v>81</v>
      </c>
      <c r="T99" s="9">
        <v>487.79012345679001</v>
      </c>
      <c r="U99" s="9">
        <v>67.198719491033003</v>
      </c>
      <c r="V99" s="9">
        <v>49.000000000999997</v>
      </c>
      <c r="W99" s="9">
        <v>83.950617283949995</v>
      </c>
      <c r="X99" s="9">
        <v>14.814814814814</v>
      </c>
      <c r="Y99" s="9">
        <v>1.2345679012340001</v>
      </c>
      <c r="Z99" s="9">
        <v>0</v>
      </c>
      <c r="AA99" s="6">
        <f t="shared" si="34"/>
        <v>1.2345679012340001</v>
      </c>
      <c r="AC99" s="6">
        <v>31</v>
      </c>
      <c r="AD99" s="8">
        <v>489.806451612903</v>
      </c>
      <c r="AE99" s="8">
        <v>63.833334737077998</v>
      </c>
      <c r="AF99" s="6">
        <v>50.500000000999997</v>
      </c>
      <c r="AG99" s="9">
        <v>84.375</v>
      </c>
      <c r="AH99" s="9">
        <v>12.5</v>
      </c>
      <c r="AI99" s="9">
        <v>0</v>
      </c>
      <c r="AJ99" s="9">
        <v>0</v>
      </c>
      <c r="AK99" s="6">
        <f t="shared" si="35"/>
        <v>0</v>
      </c>
    </row>
    <row r="100" spans="1:37" ht="16.2" thickBot="1">
      <c r="A100" s="3"/>
      <c r="B100" s="4"/>
      <c r="C100" s="4"/>
      <c r="D100" s="4"/>
      <c r="E100" s="4"/>
      <c r="F100" s="4"/>
      <c r="G100" s="25"/>
      <c r="H100" s="26" t="s">
        <v>24</v>
      </c>
      <c r="I100" s="30">
        <f>(I99-I95)/J99</f>
        <v>7.3981744858125059E-2</v>
      </c>
      <c r="J100" s="8"/>
      <c r="K100" s="6"/>
      <c r="L100" s="9"/>
      <c r="M100" s="38" t="s">
        <v>34</v>
      </c>
      <c r="N100" s="41">
        <f>N99-N95</f>
        <v>0.64516129032199998</v>
      </c>
      <c r="O100" s="41">
        <f>O99-O95</f>
        <v>0</v>
      </c>
      <c r="P100" s="6"/>
      <c r="S100" s="43" t="s">
        <v>23</v>
      </c>
      <c r="T100" s="30">
        <f>(T99-T95)/U99</f>
        <v>0.18374606836991372</v>
      </c>
      <c r="X100" s="38" t="s">
        <v>34</v>
      </c>
      <c r="Y100" s="41">
        <f>Y99-Y95</f>
        <v>-0.30389363722700002</v>
      </c>
      <c r="Z100" s="41">
        <f>Z99-Z95</f>
        <v>-1.5384615384610001</v>
      </c>
      <c r="AC100" s="43" t="s">
        <v>23</v>
      </c>
      <c r="AD100" s="36">
        <f>(AD99-AD95)/AE99</f>
        <v>0.42809061637555718</v>
      </c>
      <c r="AH100" s="38" t="s">
        <v>34</v>
      </c>
      <c r="AI100" s="41">
        <f>AI99-AI95</f>
        <v>0</v>
      </c>
      <c r="AJ100" s="41">
        <f>AJ99-AJ95</f>
        <v>0</v>
      </c>
      <c r="AK100" s="6"/>
    </row>
    <row r="101" spans="1:37" ht="15.6" thickBot="1">
      <c r="A101" s="3"/>
      <c r="B101" s="4"/>
      <c r="C101" s="4"/>
      <c r="D101" s="4"/>
      <c r="E101" s="4"/>
      <c r="F101" s="4"/>
      <c r="G101" s="4"/>
      <c r="H101" s="4"/>
      <c r="I101" s="4"/>
      <c r="J101" s="8"/>
      <c r="K101" s="6"/>
      <c r="L101" s="9"/>
      <c r="M101" s="9"/>
      <c r="N101" s="9"/>
      <c r="O101" s="9"/>
      <c r="P101" s="6"/>
      <c r="AC101" s="6"/>
      <c r="AD101" s="8"/>
      <c r="AE101" s="8"/>
      <c r="AF101" s="6"/>
      <c r="AG101" s="9"/>
      <c r="AH101" s="9"/>
      <c r="AI101" s="9"/>
      <c r="AJ101" s="9"/>
      <c r="AK101" s="6"/>
    </row>
    <row r="102" spans="1:37" ht="15.6" thickBot="1">
      <c r="A102" s="3"/>
      <c r="B102" s="4"/>
      <c r="C102" s="4"/>
      <c r="D102" s="4"/>
      <c r="E102" s="4"/>
      <c r="F102" s="4"/>
      <c r="G102" s="4"/>
      <c r="H102" s="6"/>
      <c r="I102" s="8"/>
      <c r="J102" s="8"/>
      <c r="K102" s="6"/>
      <c r="L102" s="9"/>
      <c r="M102" s="9"/>
      <c r="N102" s="9"/>
      <c r="O102" s="9"/>
      <c r="P102" s="6"/>
      <c r="AC102" s="6"/>
      <c r="AD102" s="8"/>
      <c r="AE102" s="8"/>
      <c r="AF102" s="6"/>
      <c r="AG102" s="9"/>
      <c r="AH102" s="9"/>
      <c r="AI102" s="9"/>
      <c r="AJ102" s="9"/>
      <c r="AK102" s="6"/>
    </row>
    <row r="103" spans="1:37" ht="15.6" thickBot="1">
      <c r="A103" s="3">
        <v>2009</v>
      </c>
      <c r="B103" s="4" t="s">
        <v>20</v>
      </c>
      <c r="C103" s="4" t="s">
        <v>13</v>
      </c>
      <c r="D103" s="4" t="s">
        <v>14</v>
      </c>
      <c r="E103" s="4" t="s">
        <v>27</v>
      </c>
      <c r="F103" s="4" t="s">
        <v>30</v>
      </c>
      <c r="G103" s="4" t="s">
        <v>16</v>
      </c>
      <c r="H103" s="6">
        <v>300</v>
      </c>
      <c r="I103" s="8">
        <v>514.82000000000005</v>
      </c>
      <c r="J103" s="8">
        <v>80.385614946337995</v>
      </c>
      <c r="K103" s="6">
        <v>47.000000000999997</v>
      </c>
      <c r="L103" s="9">
        <v>46.204620462046002</v>
      </c>
      <c r="M103" s="9">
        <v>35.643564356435</v>
      </c>
      <c r="N103" s="9">
        <v>17.161716171617002</v>
      </c>
      <c r="O103" s="9">
        <v>0</v>
      </c>
      <c r="P103" s="6">
        <f>N103+O103</f>
        <v>17.161716171617002</v>
      </c>
      <c r="S103" s="6">
        <v>145</v>
      </c>
      <c r="T103" s="9">
        <v>465.18620689655199</v>
      </c>
      <c r="U103" s="9">
        <v>111.194211118236</v>
      </c>
      <c r="V103" s="9">
        <v>36.500000000999997</v>
      </c>
      <c r="W103" s="9">
        <v>64.383561643834994</v>
      </c>
      <c r="X103" s="9">
        <v>19.863013698629999</v>
      </c>
      <c r="Y103" s="9">
        <v>15.068493150684001</v>
      </c>
      <c r="Z103" s="9">
        <v>0</v>
      </c>
      <c r="AA103" s="6">
        <f>Y103+Z103</f>
        <v>15.068493150684001</v>
      </c>
      <c r="AC103" s="6">
        <v>61</v>
      </c>
      <c r="AD103" s="8">
        <v>496.19672131147502</v>
      </c>
      <c r="AE103" s="8">
        <v>68.481097068736005</v>
      </c>
      <c r="AF103" s="6">
        <v>35.000000000999997</v>
      </c>
      <c r="AG103" s="9">
        <v>55.737704918032001</v>
      </c>
      <c r="AH103" s="9">
        <v>29.508196721310998</v>
      </c>
      <c r="AI103" s="9">
        <v>14.754098360655</v>
      </c>
      <c r="AJ103" s="9">
        <v>0</v>
      </c>
      <c r="AK103" s="6">
        <f>AI103+AJ103</f>
        <v>14.754098360655</v>
      </c>
    </row>
    <row r="104" spans="1:37" ht="15.6" thickBot="1">
      <c r="A104" s="3">
        <v>2010</v>
      </c>
      <c r="B104" s="4" t="s">
        <v>20</v>
      </c>
      <c r="C104" s="4" t="s">
        <v>13</v>
      </c>
      <c r="D104" s="4" t="s">
        <v>14</v>
      </c>
      <c r="E104" s="4" t="s">
        <v>27</v>
      </c>
      <c r="F104" s="4" t="s">
        <v>30</v>
      </c>
      <c r="G104" s="4" t="s">
        <v>16</v>
      </c>
      <c r="H104" s="6">
        <v>297</v>
      </c>
      <c r="I104" s="8">
        <v>516.19191919191906</v>
      </c>
      <c r="J104" s="8">
        <v>78.409227527804006</v>
      </c>
      <c r="K104" s="6">
        <v>42.000000000999997</v>
      </c>
      <c r="L104" s="9">
        <v>46.644295302012999</v>
      </c>
      <c r="M104" s="9">
        <v>35.906040268456003</v>
      </c>
      <c r="N104" s="9">
        <v>17.114093959731001</v>
      </c>
      <c r="O104" s="9">
        <v>0</v>
      </c>
      <c r="P104" s="6">
        <f t="shared" ref="P104:P107" si="36">N104+O104</f>
        <v>17.114093959731001</v>
      </c>
      <c r="S104" s="6">
        <v>157</v>
      </c>
      <c r="T104" s="9">
        <v>478</v>
      </c>
      <c r="U104" s="9">
        <v>99.565401775762993</v>
      </c>
      <c r="V104" s="9">
        <v>32.000000000999997</v>
      </c>
      <c r="W104" s="9">
        <v>50</v>
      </c>
      <c r="X104" s="9">
        <v>36.25</v>
      </c>
      <c r="Y104" s="9">
        <v>11.25</v>
      </c>
      <c r="Z104" s="9">
        <v>0.625</v>
      </c>
      <c r="AA104" s="6">
        <f t="shared" ref="AA104:AA107" si="37">Y104+Z104</f>
        <v>11.875</v>
      </c>
      <c r="AC104" s="6">
        <v>62</v>
      </c>
      <c r="AD104" s="8">
        <v>493.38709677419399</v>
      </c>
      <c r="AE104" s="8">
        <v>96.587063390414002</v>
      </c>
      <c r="AF104" s="6">
        <v>30.500000001</v>
      </c>
      <c r="AG104" s="9">
        <v>57.8125</v>
      </c>
      <c r="AH104" s="9">
        <v>23.4375</v>
      </c>
      <c r="AI104" s="9">
        <v>15.625</v>
      </c>
      <c r="AJ104" s="9">
        <v>0</v>
      </c>
      <c r="AK104" s="6">
        <f t="shared" ref="AK104:AK107" si="38">AI104+AJ104</f>
        <v>15.625</v>
      </c>
    </row>
    <row r="105" spans="1:37" ht="15.6" thickBot="1">
      <c r="A105" s="3">
        <v>2011</v>
      </c>
      <c r="B105" s="4" t="s">
        <v>20</v>
      </c>
      <c r="C105" s="4" t="s">
        <v>13</v>
      </c>
      <c r="D105" s="4" t="s">
        <v>14</v>
      </c>
      <c r="E105" s="4" t="s">
        <v>27</v>
      </c>
      <c r="F105" s="4" t="s">
        <v>30</v>
      </c>
      <c r="G105" s="4" t="s">
        <v>16</v>
      </c>
      <c r="H105" s="6">
        <v>287</v>
      </c>
      <c r="I105" s="8">
        <v>513.04529616724699</v>
      </c>
      <c r="J105" s="8">
        <v>86.344820406398995</v>
      </c>
      <c r="K105" s="6">
        <v>56.500000000999997</v>
      </c>
      <c r="L105" s="9">
        <v>50</v>
      </c>
      <c r="M105" s="9">
        <v>31.724137931034001</v>
      </c>
      <c r="N105" s="9">
        <v>17.241379310344001</v>
      </c>
      <c r="O105" s="9">
        <v>0</v>
      </c>
      <c r="P105" s="6">
        <f t="shared" si="36"/>
        <v>17.241379310344001</v>
      </c>
      <c r="S105" s="6">
        <v>190</v>
      </c>
      <c r="T105" s="9">
        <v>496.14736842105299</v>
      </c>
      <c r="U105" s="9">
        <v>83.005446168111007</v>
      </c>
      <c r="V105" s="9">
        <v>37.000000000999997</v>
      </c>
      <c r="W105" s="9">
        <v>46.428571428570997</v>
      </c>
      <c r="X105" s="9">
        <v>38.775510204081002</v>
      </c>
      <c r="Y105" s="9">
        <v>11.734693877551001</v>
      </c>
      <c r="Z105" s="9">
        <v>0</v>
      </c>
      <c r="AA105" s="6">
        <f t="shared" si="37"/>
        <v>11.734693877551001</v>
      </c>
      <c r="AC105" s="6">
        <v>65</v>
      </c>
      <c r="AD105" s="8">
        <v>473.86153846153798</v>
      </c>
      <c r="AE105" s="8">
        <v>99.337473562830994</v>
      </c>
      <c r="AF105" s="6">
        <v>29.000000001</v>
      </c>
      <c r="AG105" s="9">
        <v>57.352941176469997</v>
      </c>
      <c r="AH105" s="9">
        <v>25</v>
      </c>
      <c r="AI105" s="9">
        <v>13.235294117646999</v>
      </c>
      <c r="AJ105" s="9">
        <v>0</v>
      </c>
      <c r="AK105" s="6">
        <f t="shared" si="38"/>
        <v>13.235294117646999</v>
      </c>
    </row>
    <row r="106" spans="1:37" ht="15.6" thickBot="1">
      <c r="A106" s="3">
        <v>2012</v>
      </c>
      <c r="B106" s="4" t="s">
        <v>20</v>
      </c>
      <c r="C106" s="4" t="s">
        <v>13</v>
      </c>
      <c r="D106" s="4" t="s">
        <v>14</v>
      </c>
      <c r="E106" s="4" t="s">
        <v>27</v>
      </c>
      <c r="F106" s="4" t="s">
        <v>30</v>
      </c>
      <c r="G106" s="4" t="s">
        <v>16</v>
      </c>
      <c r="H106" s="6">
        <v>311</v>
      </c>
      <c r="I106" s="8">
        <v>524.279742765273</v>
      </c>
      <c r="J106" s="8">
        <v>73.039862346163005</v>
      </c>
      <c r="K106" s="6">
        <v>53.000000000999997</v>
      </c>
      <c r="L106" s="9">
        <v>42.948717948716997</v>
      </c>
      <c r="M106" s="9">
        <v>34.615384615384002</v>
      </c>
      <c r="N106" s="9">
        <v>22.115384615383999</v>
      </c>
      <c r="O106" s="9">
        <v>0</v>
      </c>
      <c r="P106" s="6">
        <f t="shared" si="36"/>
        <v>22.115384615383999</v>
      </c>
      <c r="S106" s="6">
        <v>193</v>
      </c>
      <c r="T106" s="9">
        <v>502.78756476683901</v>
      </c>
      <c r="U106" s="9">
        <v>92.167936911702</v>
      </c>
      <c r="V106" s="9">
        <v>50.000000000999997</v>
      </c>
      <c r="W106" s="9">
        <v>41.836734693876998</v>
      </c>
      <c r="X106" s="9">
        <v>40.306122448979004</v>
      </c>
      <c r="Y106" s="9">
        <v>16.326530612243999</v>
      </c>
      <c r="Z106" s="9">
        <v>0</v>
      </c>
      <c r="AA106" s="6">
        <f t="shared" si="37"/>
        <v>16.326530612243999</v>
      </c>
      <c r="AC106" s="6">
        <v>75</v>
      </c>
      <c r="AD106" s="8">
        <v>471.68</v>
      </c>
      <c r="AE106" s="8">
        <v>97.449940024664997</v>
      </c>
      <c r="AF106" s="6">
        <v>45.000000000999997</v>
      </c>
      <c r="AG106" s="9">
        <v>59.740259740258999</v>
      </c>
      <c r="AH106" s="9">
        <v>28.571428571428001</v>
      </c>
      <c r="AI106" s="9">
        <v>9.0909090909089993</v>
      </c>
      <c r="AJ106" s="9">
        <v>0</v>
      </c>
      <c r="AK106" s="6">
        <f t="shared" si="38"/>
        <v>9.0909090909089993</v>
      </c>
    </row>
    <row r="107" spans="1:37" ht="15.6" thickBot="1">
      <c r="A107" s="3">
        <v>2013</v>
      </c>
      <c r="B107" s="4" t="s">
        <v>20</v>
      </c>
      <c r="C107" s="4" t="s">
        <v>13</v>
      </c>
      <c r="D107" s="4" t="s">
        <v>14</v>
      </c>
      <c r="E107" s="4" t="s">
        <v>27</v>
      </c>
      <c r="F107" s="4" t="s">
        <v>30</v>
      </c>
      <c r="G107" s="4" t="s">
        <v>16</v>
      </c>
      <c r="H107" s="6">
        <v>323</v>
      </c>
      <c r="I107" s="8">
        <v>515.16408668730696</v>
      </c>
      <c r="J107" s="8">
        <v>83.676400930537</v>
      </c>
      <c r="K107" s="6">
        <v>53.000000000999997</v>
      </c>
      <c r="L107" s="9">
        <v>43.865030674845997</v>
      </c>
      <c r="M107" s="9">
        <v>34.049079754601003</v>
      </c>
      <c r="N107" s="9">
        <v>21.165644171779</v>
      </c>
      <c r="O107" s="9">
        <v>0</v>
      </c>
      <c r="P107" s="6">
        <f t="shared" si="36"/>
        <v>21.165644171779</v>
      </c>
      <c r="S107" s="6">
        <v>191</v>
      </c>
      <c r="T107" s="9">
        <v>497.41884816753901</v>
      </c>
      <c r="U107" s="9">
        <v>84.881046552981005</v>
      </c>
      <c r="V107" s="9">
        <v>47.000000000999997</v>
      </c>
      <c r="W107" s="9">
        <v>47.668393782382999</v>
      </c>
      <c r="X107" s="9">
        <v>37.305699481864998</v>
      </c>
      <c r="Y107" s="9">
        <v>13.989637305699</v>
      </c>
      <c r="Z107" s="9">
        <v>0</v>
      </c>
      <c r="AA107" s="6">
        <f t="shared" si="37"/>
        <v>13.989637305699</v>
      </c>
      <c r="AC107" s="6">
        <v>78</v>
      </c>
      <c r="AD107" s="8">
        <v>471.57692307692298</v>
      </c>
      <c r="AE107" s="8">
        <v>117.488935011557</v>
      </c>
      <c r="AF107" s="6">
        <v>42.000000000999997</v>
      </c>
      <c r="AG107" s="9">
        <v>61.25</v>
      </c>
      <c r="AH107" s="9">
        <v>21.25</v>
      </c>
      <c r="AI107" s="9">
        <v>15</v>
      </c>
      <c r="AJ107" s="9">
        <v>0</v>
      </c>
      <c r="AK107" s="6">
        <f t="shared" si="38"/>
        <v>15</v>
      </c>
    </row>
    <row r="108" spans="1:37" ht="16.2" thickBot="1">
      <c r="A108" s="3"/>
      <c r="B108" s="4"/>
      <c r="C108" s="4"/>
      <c r="D108" s="4"/>
      <c r="E108" s="4"/>
      <c r="F108" s="4"/>
      <c r="G108" s="25"/>
      <c r="H108" s="26" t="s">
        <v>24</v>
      </c>
      <c r="I108" s="30">
        <f>(I107-I103)/J107</f>
        <v>4.1121114613014032E-3</v>
      </c>
      <c r="J108" s="8"/>
      <c r="K108" s="6"/>
      <c r="L108" s="9"/>
      <c r="M108" s="38" t="s">
        <v>34</v>
      </c>
      <c r="N108" s="41">
        <f>N107-N103</f>
        <v>4.0039280001619986</v>
      </c>
      <c r="O108" s="41">
        <f>O107-O103</f>
        <v>0</v>
      </c>
      <c r="P108" s="6"/>
      <c r="S108" s="43" t="s">
        <v>23</v>
      </c>
      <c r="T108" s="36">
        <f>(T107-T103)/U107</f>
        <v>0.37973897094763159</v>
      </c>
      <c r="X108" s="38" t="s">
        <v>34</v>
      </c>
      <c r="Y108" s="41">
        <f>Y107-Y103</f>
        <v>-1.0788558449850001</v>
      </c>
      <c r="Z108" s="41">
        <f>Z107-Z103</f>
        <v>0</v>
      </c>
      <c r="AC108" s="43" t="s">
        <v>23</v>
      </c>
      <c r="AD108" s="30">
        <f>(AD107-AD103)/AE107</f>
        <v>-0.20954993108185266</v>
      </c>
      <c r="AH108" s="38" t="s">
        <v>34</v>
      </c>
      <c r="AI108" s="41">
        <f>AI107-AI103</f>
        <v>0.24590163934499998</v>
      </c>
      <c r="AJ108" s="41">
        <f>AJ107-AJ103</f>
        <v>0</v>
      </c>
      <c r="AK108" s="6"/>
    </row>
    <row r="109" spans="1:37" ht="15.6" thickBot="1">
      <c r="A109" s="3"/>
      <c r="B109" s="4"/>
      <c r="C109" s="4"/>
      <c r="D109" s="4"/>
      <c r="E109" s="4"/>
      <c r="F109" s="4"/>
      <c r="G109" s="4"/>
      <c r="H109" s="6"/>
      <c r="I109" s="8"/>
      <c r="J109" s="8"/>
      <c r="K109" s="6"/>
      <c r="L109" s="9"/>
      <c r="M109" s="9"/>
      <c r="N109" s="9"/>
      <c r="O109" s="9"/>
      <c r="P109" s="6"/>
      <c r="AC109" s="6"/>
      <c r="AD109" s="8"/>
      <c r="AE109" s="8"/>
      <c r="AF109" s="6"/>
      <c r="AG109" s="9"/>
      <c r="AH109" s="9"/>
      <c r="AI109" s="9"/>
      <c r="AJ109" s="9"/>
      <c r="AK109" s="6"/>
    </row>
    <row r="110" spans="1:37" ht="15.6" thickBot="1">
      <c r="A110" s="3">
        <v>2009</v>
      </c>
      <c r="B110" s="4" t="s">
        <v>20</v>
      </c>
      <c r="C110" s="4" t="s">
        <v>19</v>
      </c>
      <c r="D110" s="4" t="s">
        <v>14</v>
      </c>
      <c r="E110" s="4" t="s">
        <v>27</v>
      </c>
      <c r="F110" s="4" t="s">
        <v>30</v>
      </c>
      <c r="G110" s="4" t="s">
        <v>16</v>
      </c>
      <c r="H110" s="6">
        <v>129</v>
      </c>
      <c r="I110" s="8">
        <v>556.75968992248102</v>
      </c>
      <c r="J110" s="8">
        <v>63.686337721705002</v>
      </c>
      <c r="K110" s="6">
        <v>48.000000000999997</v>
      </c>
      <c r="L110" s="9">
        <v>51.908396946563997</v>
      </c>
      <c r="M110" s="9">
        <v>35.877862595419003</v>
      </c>
      <c r="N110" s="9">
        <v>10.687022900763001</v>
      </c>
      <c r="O110" s="9">
        <v>0</v>
      </c>
      <c r="P110" s="6">
        <f>N110+O110</f>
        <v>10.687022900763001</v>
      </c>
      <c r="S110" s="6">
        <v>124</v>
      </c>
      <c r="T110" s="9">
        <v>555.822580645161</v>
      </c>
      <c r="U110" s="9">
        <v>67.045555242975993</v>
      </c>
      <c r="V110" s="9">
        <v>52.000000000999997</v>
      </c>
      <c r="W110" s="9">
        <v>55.2</v>
      </c>
      <c r="X110" s="9">
        <v>28.8</v>
      </c>
      <c r="Y110" s="9">
        <v>15.2</v>
      </c>
      <c r="Z110" s="9">
        <v>0</v>
      </c>
      <c r="AA110" s="6">
        <f>Y110+Z110</f>
        <v>15.2</v>
      </c>
      <c r="AC110" s="6">
        <v>47</v>
      </c>
      <c r="AD110" s="8">
        <v>558.872340425532</v>
      </c>
      <c r="AE110" s="8">
        <v>68.839642592255004</v>
      </c>
      <c r="AF110" s="6">
        <v>54.000000000999997</v>
      </c>
      <c r="AG110" s="9">
        <v>50</v>
      </c>
      <c r="AH110" s="9">
        <v>18.75</v>
      </c>
      <c r="AI110" s="9">
        <v>29.166666666666</v>
      </c>
      <c r="AJ110" s="9">
        <v>0</v>
      </c>
      <c r="AK110" s="6">
        <f>AI110+AJ110</f>
        <v>29.166666666666</v>
      </c>
    </row>
    <row r="111" spans="1:37" ht="15.6" thickBot="1">
      <c r="A111" s="3">
        <v>2010</v>
      </c>
      <c r="B111" s="4" t="s">
        <v>20</v>
      </c>
      <c r="C111" s="4" t="s">
        <v>19</v>
      </c>
      <c r="D111" s="4" t="s">
        <v>14</v>
      </c>
      <c r="E111" s="4" t="s">
        <v>27</v>
      </c>
      <c r="F111" s="4" t="s">
        <v>30</v>
      </c>
      <c r="G111" s="4" t="s">
        <v>16</v>
      </c>
      <c r="H111" s="6">
        <v>167</v>
      </c>
      <c r="I111" s="8">
        <v>572.46107784431103</v>
      </c>
      <c r="J111" s="8">
        <v>51.679940470399004</v>
      </c>
      <c r="K111" s="6">
        <v>44.000000000999997</v>
      </c>
      <c r="L111" s="9">
        <v>44.970414201182997</v>
      </c>
      <c r="M111" s="9">
        <v>39.053254437869001</v>
      </c>
      <c r="N111" s="9">
        <v>14.792899408284001</v>
      </c>
      <c r="O111" s="9">
        <v>0</v>
      </c>
      <c r="P111" s="6">
        <f t="shared" ref="P111:P114" si="39">N111+O111</f>
        <v>14.792899408284001</v>
      </c>
      <c r="S111" s="6">
        <v>129</v>
      </c>
      <c r="T111" s="9">
        <v>549.82945736434101</v>
      </c>
      <c r="U111" s="9">
        <v>79.618438115705004</v>
      </c>
      <c r="V111" s="9">
        <v>51.000000000999997</v>
      </c>
      <c r="W111" s="9">
        <v>49.230769230768999</v>
      </c>
      <c r="X111" s="9">
        <v>36.923076923076003</v>
      </c>
      <c r="Y111" s="9">
        <v>12.307692307691999</v>
      </c>
      <c r="Z111" s="9">
        <v>0.76923076923</v>
      </c>
      <c r="AA111" s="6">
        <f t="shared" ref="AA111:AA114" si="40">Y111+Z111</f>
        <v>13.076923076922</v>
      </c>
      <c r="AC111" s="6">
        <v>70</v>
      </c>
      <c r="AD111" s="8">
        <v>567.51428571428596</v>
      </c>
      <c r="AE111" s="8">
        <v>68.643321525565</v>
      </c>
      <c r="AF111" s="6">
        <v>47.500000000999997</v>
      </c>
      <c r="AG111" s="9">
        <v>42.857142857142001</v>
      </c>
      <c r="AH111" s="9">
        <v>27.142857142857</v>
      </c>
      <c r="AI111" s="9">
        <v>30</v>
      </c>
      <c r="AJ111" s="9">
        <v>0</v>
      </c>
      <c r="AK111" s="6">
        <f t="shared" ref="AK111:AK114" si="41">AI111+AJ111</f>
        <v>30</v>
      </c>
    </row>
    <row r="112" spans="1:37" ht="15.6" thickBot="1">
      <c r="A112" s="3">
        <v>2011</v>
      </c>
      <c r="B112" s="4" t="s">
        <v>20</v>
      </c>
      <c r="C112" s="4" t="s">
        <v>19</v>
      </c>
      <c r="D112" s="4" t="s">
        <v>14</v>
      </c>
      <c r="E112" s="4" t="s">
        <v>27</v>
      </c>
      <c r="F112" s="4" t="s">
        <v>30</v>
      </c>
      <c r="G112" s="4" t="s">
        <v>16</v>
      </c>
      <c r="H112" s="6">
        <v>162</v>
      </c>
      <c r="I112" s="8">
        <v>563.32716049382702</v>
      </c>
      <c r="J112" s="8">
        <v>64.586773471160996</v>
      </c>
      <c r="K112" s="6">
        <v>48.000000000999997</v>
      </c>
      <c r="L112" s="9">
        <v>48.466257668711002</v>
      </c>
      <c r="M112" s="9">
        <v>39.877300613495997</v>
      </c>
      <c r="N112" s="9">
        <v>10.429447852759999</v>
      </c>
      <c r="O112" s="9">
        <v>0.61349693251500004</v>
      </c>
      <c r="P112" s="6">
        <f t="shared" si="39"/>
        <v>11.042944785274999</v>
      </c>
      <c r="S112" s="6">
        <v>154</v>
      </c>
      <c r="T112" s="9">
        <v>549.78571428571399</v>
      </c>
      <c r="U112" s="9">
        <v>53.315066024274003</v>
      </c>
      <c r="V112" s="9">
        <v>44.000000000999997</v>
      </c>
      <c r="W112" s="9">
        <v>59.354838709676997</v>
      </c>
      <c r="X112" s="9">
        <v>30.967741935483001</v>
      </c>
      <c r="Y112" s="9">
        <v>9.0322580645160002</v>
      </c>
      <c r="Z112" s="9">
        <v>0</v>
      </c>
      <c r="AA112" s="6">
        <f t="shared" si="40"/>
        <v>9.0322580645160002</v>
      </c>
      <c r="AC112" s="6">
        <v>77</v>
      </c>
      <c r="AD112" s="8">
        <v>549.376623376623</v>
      </c>
      <c r="AE112" s="8">
        <v>78.519363847235994</v>
      </c>
      <c r="AF112" s="6">
        <v>40.500000000999997</v>
      </c>
      <c r="AG112" s="9">
        <v>45.454545454544999</v>
      </c>
      <c r="AH112" s="9">
        <v>41.558441558440997</v>
      </c>
      <c r="AI112" s="9">
        <v>12.987012987012999</v>
      </c>
      <c r="AJ112" s="9">
        <v>0</v>
      </c>
      <c r="AK112" s="6">
        <f t="shared" si="41"/>
        <v>12.987012987012999</v>
      </c>
    </row>
    <row r="113" spans="1:37" ht="15.6" thickBot="1">
      <c r="A113" s="3">
        <v>2012</v>
      </c>
      <c r="B113" s="4" t="s">
        <v>20</v>
      </c>
      <c r="C113" s="4" t="s">
        <v>19</v>
      </c>
      <c r="D113" s="4" t="s">
        <v>14</v>
      </c>
      <c r="E113" s="4" t="s">
        <v>27</v>
      </c>
      <c r="F113" s="4" t="s">
        <v>30</v>
      </c>
      <c r="G113" s="4" t="s">
        <v>16</v>
      </c>
      <c r="H113" s="6">
        <v>195</v>
      </c>
      <c r="I113" s="8">
        <v>578.93333333333305</v>
      </c>
      <c r="J113" s="8">
        <v>58.971080337323997</v>
      </c>
      <c r="K113" s="6">
        <v>62.000000000999997</v>
      </c>
      <c r="L113" s="9">
        <v>41.116751269034999</v>
      </c>
      <c r="M113" s="9">
        <v>38.578680203045003</v>
      </c>
      <c r="N113" s="9">
        <v>18.274111675126001</v>
      </c>
      <c r="O113" s="9">
        <v>1.015228426395</v>
      </c>
      <c r="P113" s="6">
        <f t="shared" si="39"/>
        <v>19.289340101521002</v>
      </c>
      <c r="S113" s="6">
        <v>139</v>
      </c>
      <c r="T113" s="9">
        <v>552.44604316546804</v>
      </c>
      <c r="U113" s="9">
        <v>61.180674776549999</v>
      </c>
      <c r="V113" s="9">
        <v>55.000000000999997</v>
      </c>
      <c r="W113" s="9">
        <v>57.857142857142001</v>
      </c>
      <c r="X113" s="9">
        <v>30</v>
      </c>
      <c r="Y113" s="9">
        <v>11.428571428571001</v>
      </c>
      <c r="Z113" s="9">
        <v>0</v>
      </c>
      <c r="AA113" s="6">
        <f t="shared" si="40"/>
        <v>11.428571428571001</v>
      </c>
      <c r="AC113" s="6">
        <v>92</v>
      </c>
      <c r="AD113" s="8">
        <v>567.11956521739103</v>
      </c>
      <c r="AE113" s="8">
        <v>58.534078059830001</v>
      </c>
      <c r="AF113" s="6">
        <v>60.000000000999997</v>
      </c>
      <c r="AG113" s="9">
        <v>38.709677419354001</v>
      </c>
      <c r="AH113" s="9">
        <v>41.935483870966998</v>
      </c>
      <c r="AI113" s="9">
        <v>18.279569892472999</v>
      </c>
      <c r="AJ113" s="9">
        <v>0</v>
      </c>
      <c r="AK113" s="6">
        <f t="shared" si="41"/>
        <v>18.279569892472999</v>
      </c>
    </row>
    <row r="114" spans="1:37" ht="15.6" thickBot="1">
      <c r="A114" s="3">
        <v>2013</v>
      </c>
      <c r="B114" s="4" t="s">
        <v>20</v>
      </c>
      <c r="C114" s="4" t="s">
        <v>19</v>
      </c>
      <c r="D114" s="4" t="s">
        <v>14</v>
      </c>
      <c r="E114" s="4" t="s">
        <v>27</v>
      </c>
      <c r="F114" s="4" t="s">
        <v>30</v>
      </c>
      <c r="G114" s="4" t="s">
        <v>16</v>
      </c>
      <c r="H114" s="6">
        <v>184</v>
      </c>
      <c r="I114" s="8">
        <v>580.04347826086996</v>
      </c>
      <c r="J114" s="8">
        <v>60.247651573119001</v>
      </c>
      <c r="K114" s="6">
        <v>51.000000000999997</v>
      </c>
      <c r="L114" s="9">
        <v>34.574468085105998</v>
      </c>
      <c r="M114" s="9">
        <v>43.617021276594997</v>
      </c>
      <c r="N114" s="9">
        <v>19.148936170212</v>
      </c>
      <c r="O114" s="9">
        <v>0.53191489361699995</v>
      </c>
      <c r="P114" s="6">
        <f t="shared" si="39"/>
        <v>19.680851063829</v>
      </c>
      <c r="S114" s="6">
        <v>168</v>
      </c>
      <c r="T114" s="9">
        <v>564.66666666666697</v>
      </c>
      <c r="U114" s="9">
        <v>62.491069222208999</v>
      </c>
      <c r="V114" s="9">
        <v>51.000000000999997</v>
      </c>
      <c r="W114" s="9">
        <v>35.9375</v>
      </c>
      <c r="X114" s="9">
        <v>32.8125</v>
      </c>
      <c r="Y114" s="9">
        <v>18.229166666666</v>
      </c>
      <c r="Z114" s="9">
        <v>0.52083333333299997</v>
      </c>
      <c r="AA114" s="6">
        <f t="shared" si="40"/>
        <v>18.749999999998998</v>
      </c>
      <c r="AC114" s="6">
        <v>83</v>
      </c>
      <c r="AD114" s="8">
        <v>559.34939759036104</v>
      </c>
      <c r="AE114" s="8">
        <v>63.353909871246998</v>
      </c>
      <c r="AF114" s="6">
        <v>51.000000000999997</v>
      </c>
      <c r="AG114" s="9">
        <v>48.235294117647001</v>
      </c>
      <c r="AH114" s="9">
        <v>36.470588235294002</v>
      </c>
      <c r="AI114" s="9">
        <v>12.941176470587999</v>
      </c>
      <c r="AJ114" s="9">
        <v>0</v>
      </c>
      <c r="AK114" s="6">
        <f t="shared" si="41"/>
        <v>12.941176470587999</v>
      </c>
    </row>
    <row r="115" spans="1:37" ht="16.2" thickBot="1">
      <c r="A115" s="3"/>
      <c r="B115" s="4"/>
      <c r="C115" s="4"/>
      <c r="D115" s="4"/>
      <c r="E115" s="4"/>
      <c r="F115" s="4"/>
      <c r="G115" s="25"/>
      <c r="H115" s="26" t="s">
        <v>24</v>
      </c>
      <c r="I115" s="36">
        <f>(I114-I110)/J114</f>
        <v>0.38646798224376916</v>
      </c>
      <c r="J115" s="8"/>
      <c r="K115" s="6"/>
      <c r="L115" s="9"/>
      <c r="M115" s="38" t="s">
        <v>34</v>
      </c>
      <c r="N115" s="55">
        <f>N114-N110</f>
        <v>8.4619132694489991</v>
      </c>
      <c r="O115" s="41">
        <f>O114-O110</f>
        <v>0.53191489361699995</v>
      </c>
      <c r="P115" s="6"/>
      <c r="S115" s="43" t="s">
        <v>23</v>
      </c>
      <c r="T115" s="30">
        <f>(T114-T110)/U114</f>
        <v>0.14152559928295852</v>
      </c>
      <c r="X115" s="38" t="s">
        <v>34</v>
      </c>
      <c r="Y115" s="41">
        <f>Y114-Y110</f>
        <v>3.0291666666660007</v>
      </c>
      <c r="Z115" s="41">
        <f>Z114-Z110</f>
        <v>0.52083333333299997</v>
      </c>
      <c r="AC115" s="43" t="s">
        <v>23</v>
      </c>
      <c r="AD115" s="30">
        <f>(AD114-AD110)/AE114</f>
        <v>7.530035096469166E-3</v>
      </c>
      <c r="AH115" s="38" t="s">
        <v>34</v>
      </c>
      <c r="AI115" s="57">
        <f>AI114-AI110</f>
        <v>-16.225490196077999</v>
      </c>
      <c r="AJ115" s="41">
        <f>AJ114-AJ110</f>
        <v>0</v>
      </c>
      <c r="AK115" s="6"/>
    </row>
    <row r="116" spans="1:37" ht="15.6" thickBot="1">
      <c r="A116" s="3"/>
      <c r="B116" s="4"/>
      <c r="C116" s="4"/>
      <c r="D116" s="4"/>
      <c r="E116" s="4"/>
      <c r="F116" s="4"/>
      <c r="G116" s="4"/>
      <c r="H116" s="6"/>
      <c r="I116" s="8"/>
      <c r="J116" s="8"/>
      <c r="K116" s="6"/>
      <c r="L116" s="9"/>
      <c r="M116" s="9"/>
      <c r="N116" s="9"/>
      <c r="O116" s="9"/>
      <c r="P116" s="6"/>
      <c r="AC116" s="6"/>
      <c r="AD116" s="8"/>
      <c r="AE116" s="8"/>
      <c r="AF116" s="6"/>
      <c r="AG116" s="9"/>
      <c r="AH116" s="9"/>
      <c r="AI116" s="9"/>
      <c r="AJ116" s="9"/>
      <c r="AK116" s="6"/>
    </row>
    <row r="117" spans="1:37" ht="15.6" thickBot="1">
      <c r="A117" s="3">
        <v>2009</v>
      </c>
      <c r="B117" s="4" t="s">
        <v>20</v>
      </c>
      <c r="C117" s="4" t="s">
        <v>18</v>
      </c>
      <c r="D117" s="4" t="s">
        <v>14</v>
      </c>
      <c r="E117" s="4" t="s">
        <v>27</v>
      </c>
      <c r="F117" s="4" t="s">
        <v>30</v>
      </c>
      <c r="G117" s="4" t="s">
        <v>16</v>
      </c>
      <c r="H117" s="6">
        <v>101</v>
      </c>
      <c r="I117" s="8">
        <v>616.35643564356405</v>
      </c>
      <c r="J117" s="8">
        <v>42.923789245221997</v>
      </c>
      <c r="K117" s="6">
        <v>49.500000000999997</v>
      </c>
      <c r="L117" s="9">
        <v>22.330097087378</v>
      </c>
      <c r="M117" s="9">
        <v>60.194174757280997</v>
      </c>
      <c r="N117" s="9">
        <v>15.533980582524</v>
      </c>
      <c r="O117" s="9">
        <v>0</v>
      </c>
      <c r="P117" s="6">
        <f>N117+O117</f>
        <v>15.533980582524</v>
      </c>
      <c r="S117" s="6">
        <v>62</v>
      </c>
      <c r="T117" s="9">
        <v>620.35483870967698</v>
      </c>
      <c r="U117" s="9">
        <v>43.628497520258001</v>
      </c>
      <c r="V117" s="9">
        <v>52.000000000999997</v>
      </c>
      <c r="W117" s="9">
        <v>26.153846153846001</v>
      </c>
      <c r="X117" s="9">
        <v>56.923076923076003</v>
      </c>
      <c r="Y117" s="9">
        <v>12.307692307691999</v>
      </c>
      <c r="Z117" s="9">
        <v>0</v>
      </c>
      <c r="AA117" s="6">
        <f>Y117+Z117</f>
        <v>12.307692307691999</v>
      </c>
      <c r="AC117" s="6">
        <v>25</v>
      </c>
      <c r="AD117" s="8">
        <v>602.12</v>
      </c>
      <c r="AE117" s="8">
        <v>62.820060490259998</v>
      </c>
      <c r="AF117" s="6">
        <v>48.000000000999997</v>
      </c>
      <c r="AG117" s="9">
        <v>32.142857142856997</v>
      </c>
      <c r="AH117" s="9">
        <v>39.285714285714</v>
      </c>
      <c r="AI117" s="9">
        <v>17.857142857142001</v>
      </c>
      <c r="AJ117" s="9">
        <v>0</v>
      </c>
      <c r="AK117" s="6">
        <f>AI117+AJ117</f>
        <v>17.857142857142001</v>
      </c>
    </row>
    <row r="118" spans="1:37" ht="15.6" thickBot="1">
      <c r="A118" s="3">
        <v>2010</v>
      </c>
      <c r="B118" s="4" t="s">
        <v>20</v>
      </c>
      <c r="C118" s="4" t="s">
        <v>18</v>
      </c>
      <c r="D118" s="4" t="s">
        <v>14</v>
      </c>
      <c r="E118" s="4" t="s">
        <v>27</v>
      </c>
      <c r="F118" s="4" t="s">
        <v>30</v>
      </c>
      <c r="G118" s="4" t="s">
        <v>16</v>
      </c>
      <c r="H118" s="6">
        <v>109</v>
      </c>
      <c r="I118" s="8">
        <v>605.19266055045898</v>
      </c>
      <c r="J118" s="8">
        <v>50.314101746155998</v>
      </c>
      <c r="K118" s="6">
        <v>50.000000000999997</v>
      </c>
      <c r="L118" s="9">
        <v>38.053097345132002</v>
      </c>
      <c r="M118" s="9">
        <v>44.247787610619</v>
      </c>
      <c r="N118" s="9">
        <v>14.159292035398</v>
      </c>
      <c r="O118" s="9">
        <v>0</v>
      </c>
      <c r="P118" s="6">
        <f t="shared" ref="P118:P121" si="42">N118+O118</f>
        <v>14.159292035398</v>
      </c>
      <c r="S118" s="6">
        <v>72</v>
      </c>
      <c r="T118" s="9">
        <v>603.77777777777806</v>
      </c>
      <c r="U118" s="9">
        <v>48.198890239758001</v>
      </c>
      <c r="V118" s="9">
        <v>47.000000000999997</v>
      </c>
      <c r="W118" s="9">
        <v>38.961038961039002</v>
      </c>
      <c r="X118" s="9">
        <v>41.558441558440997</v>
      </c>
      <c r="Y118" s="9">
        <v>12.987012987012999</v>
      </c>
      <c r="Z118" s="9">
        <v>0</v>
      </c>
      <c r="AA118" s="6">
        <f t="shared" ref="AA118:AA121" si="43">Y118+Z118</f>
        <v>12.987012987012999</v>
      </c>
      <c r="AC118" s="6">
        <v>31</v>
      </c>
      <c r="AD118" s="8">
        <v>604.09677419354796</v>
      </c>
      <c r="AE118" s="8">
        <v>57.717908739378998</v>
      </c>
      <c r="AF118" s="6">
        <v>31.000000001</v>
      </c>
      <c r="AG118" s="9">
        <v>33.333333333333002</v>
      </c>
      <c r="AH118" s="9">
        <v>36.111111111111001</v>
      </c>
      <c r="AI118" s="9">
        <v>13.888888888887999</v>
      </c>
      <c r="AJ118" s="9">
        <v>2.7777777777770001</v>
      </c>
      <c r="AK118" s="6">
        <f t="shared" ref="AK118:AK121" si="44">AI118+AJ118</f>
        <v>16.666666666664998</v>
      </c>
    </row>
    <row r="119" spans="1:37" ht="15.6" thickBot="1">
      <c r="A119" s="3">
        <v>2011</v>
      </c>
      <c r="B119" s="4" t="s">
        <v>20</v>
      </c>
      <c r="C119" s="4" t="s">
        <v>18</v>
      </c>
      <c r="D119" s="4" t="s">
        <v>14</v>
      </c>
      <c r="E119" s="4" t="s">
        <v>27</v>
      </c>
      <c r="F119" s="4" t="s">
        <v>30</v>
      </c>
      <c r="G119" s="4" t="s">
        <v>16</v>
      </c>
      <c r="H119" s="6">
        <v>126</v>
      </c>
      <c r="I119" s="8">
        <v>605.60317460317503</v>
      </c>
      <c r="J119" s="8">
        <v>48.115374568231999</v>
      </c>
      <c r="K119" s="6">
        <v>46.000000000999997</v>
      </c>
      <c r="L119" s="9">
        <v>31.111111111111001</v>
      </c>
      <c r="M119" s="9">
        <v>46.666666666666003</v>
      </c>
      <c r="N119" s="9">
        <v>15.555555555554999</v>
      </c>
      <c r="O119" s="9">
        <v>0</v>
      </c>
      <c r="P119" s="6">
        <f t="shared" si="42"/>
        <v>15.555555555554999</v>
      </c>
      <c r="S119" s="6">
        <v>85</v>
      </c>
      <c r="T119" s="9">
        <v>608.45882352941203</v>
      </c>
      <c r="U119" s="9">
        <v>36.860597410467001</v>
      </c>
      <c r="V119" s="9">
        <v>48.000000000999997</v>
      </c>
      <c r="W119" s="9">
        <v>33.333333333333002</v>
      </c>
      <c r="X119" s="9">
        <v>56.321839080459</v>
      </c>
      <c r="Y119" s="9">
        <v>8.0459770114939992</v>
      </c>
      <c r="Z119" s="9">
        <v>0</v>
      </c>
      <c r="AA119" s="6">
        <f t="shared" si="43"/>
        <v>8.0459770114939992</v>
      </c>
      <c r="AC119" s="6">
        <v>38</v>
      </c>
      <c r="AD119" s="8">
        <v>616.10526315789502</v>
      </c>
      <c r="AE119" s="8">
        <v>41.990854521458999</v>
      </c>
      <c r="AF119" s="6">
        <v>31.000000001</v>
      </c>
      <c r="AG119" s="9">
        <v>30.232558139534</v>
      </c>
      <c r="AH119" s="9">
        <v>34.883720930232002</v>
      </c>
      <c r="AI119" s="9">
        <v>23.255813953488001</v>
      </c>
      <c r="AJ119" s="9">
        <v>0</v>
      </c>
      <c r="AK119" s="6">
        <f t="shared" si="44"/>
        <v>23.255813953488001</v>
      </c>
    </row>
    <row r="120" spans="1:37" ht="15.6" thickBot="1">
      <c r="A120" s="3">
        <v>2012</v>
      </c>
      <c r="B120" s="4" t="s">
        <v>20</v>
      </c>
      <c r="C120" s="4" t="s">
        <v>18</v>
      </c>
      <c r="D120" s="4" t="s">
        <v>14</v>
      </c>
      <c r="E120" s="4" t="s">
        <v>27</v>
      </c>
      <c r="F120" s="4" t="s">
        <v>30</v>
      </c>
      <c r="G120" s="4" t="s">
        <v>16</v>
      </c>
      <c r="H120" s="6">
        <v>122</v>
      </c>
      <c r="I120" s="8">
        <v>613.46721311475403</v>
      </c>
      <c r="J120" s="8">
        <v>45.679657918388003</v>
      </c>
      <c r="K120" s="6">
        <v>45.500000000999997</v>
      </c>
      <c r="L120" s="9">
        <v>25.190839694655999</v>
      </c>
      <c r="M120" s="9">
        <v>52.671755725190003</v>
      </c>
      <c r="N120" s="9">
        <v>15.267175572518999</v>
      </c>
      <c r="O120" s="9">
        <v>0</v>
      </c>
      <c r="P120" s="6">
        <f t="shared" si="42"/>
        <v>15.267175572518999</v>
      </c>
      <c r="S120" s="6">
        <v>84</v>
      </c>
      <c r="T120" s="9">
        <v>616.36904761904805</v>
      </c>
      <c r="U120" s="9">
        <v>50.393100446151998</v>
      </c>
      <c r="V120" s="9">
        <v>49.000000000999997</v>
      </c>
      <c r="W120" s="9">
        <v>25.882352941175998</v>
      </c>
      <c r="X120" s="9">
        <v>57.647058823529001</v>
      </c>
      <c r="Y120" s="9">
        <v>15.294117647058</v>
      </c>
      <c r="Z120" s="9">
        <v>0</v>
      </c>
      <c r="AA120" s="6">
        <f t="shared" si="43"/>
        <v>15.294117647058</v>
      </c>
      <c r="AC120" s="6">
        <v>27</v>
      </c>
      <c r="AD120" s="8">
        <v>616.11111111111097</v>
      </c>
      <c r="AE120" s="8">
        <v>46.326876510071997</v>
      </c>
      <c r="AF120" s="6">
        <v>47.000000000999997</v>
      </c>
      <c r="AG120" s="9">
        <v>35.483870967740998</v>
      </c>
      <c r="AH120" s="9">
        <v>38.709677419354001</v>
      </c>
      <c r="AI120" s="9">
        <v>12.903225806450999</v>
      </c>
      <c r="AJ120" s="9">
        <v>0</v>
      </c>
      <c r="AK120" s="6">
        <f t="shared" si="44"/>
        <v>12.903225806450999</v>
      </c>
    </row>
    <row r="121" spans="1:37" ht="15.6" thickBot="1">
      <c r="A121" s="3">
        <v>2013</v>
      </c>
      <c r="B121" s="4" t="s">
        <v>20</v>
      </c>
      <c r="C121" s="4" t="s">
        <v>18</v>
      </c>
      <c r="D121" s="4" t="s">
        <v>14</v>
      </c>
      <c r="E121" s="4" t="s">
        <v>27</v>
      </c>
      <c r="F121" s="4" t="s">
        <v>30</v>
      </c>
      <c r="G121" s="4" t="s">
        <v>16</v>
      </c>
      <c r="H121" s="6">
        <v>148</v>
      </c>
      <c r="I121" s="8">
        <v>611.67567567567596</v>
      </c>
      <c r="J121" s="8">
        <v>50.910113694736999</v>
      </c>
      <c r="K121" s="6">
        <v>48.000000000999997</v>
      </c>
      <c r="L121" s="9">
        <v>27.272727272727</v>
      </c>
      <c r="M121" s="9">
        <v>50.649350649349998</v>
      </c>
      <c r="N121" s="9">
        <v>18.181818181817999</v>
      </c>
      <c r="O121" s="9">
        <v>0</v>
      </c>
      <c r="P121" s="6">
        <f t="shared" si="42"/>
        <v>18.181818181817999</v>
      </c>
      <c r="S121" s="6">
        <v>78</v>
      </c>
      <c r="T121" s="9">
        <v>615.17948717948696</v>
      </c>
      <c r="U121" s="9">
        <v>52.449788874505998</v>
      </c>
      <c r="V121" s="9">
        <v>50.000000000999997</v>
      </c>
      <c r="W121" s="9">
        <v>33.333333333333002</v>
      </c>
      <c r="X121" s="9">
        <v>39.506172839506</v>
      </c>
      <c r="Y121" s="9">
        <v>23.456790123455999</v>
      </c>
      <c r="Z121" s="9">
        <v>0</v>
      </c>
      <c r="AA121" s="6">
        <f t="shared" si="43"/>
        <v>23.456790123455999</v>
      </c>
      <c r="AC121" s="6">
        <v>31</v>
      </c>
      <c r="AD121" s="8">
        <v>601.35483870967698</v>
      </c>
      <c r="AE121" s="8">
        <v>40.199957203208001</v>
      </c>
      <c r="AF121" s="6">
        <v>44.500000000999997</v>
      </c>
      <c r="AG121" s="9">
        <v>34.375</v>
      </c>
      <c r="AH121" s="9">
        <v>46.875</v>
      </c>
      <c r="AI121" s="9">
        <v>15.625</v>
      </c>
      <c r="AJ121" s="9">
        <v>0</v>
      </c>
      <c r="AK121" s="6">
        <f t="shared" si="44"/>
        <v>15.625</v>
      </c>
    </row>
    <row r="122" spans="1:37" ht="16.2" thickBot="1">
      <c r="A122" s="3"/>
      <c r="B122" s="4"/>
      <c r="C122" s="4"/>
      <c r="D122" s="4"/>
      <c r="E122" s="4"/>
      <c r="F122" s="4"/>
      <c r="G122" s="25"/>
      <c r="H122" s="26" t="s">
        <v>24</v>
      </c>
      <c r="I122" s="30">
        <f>(I121-I117)/J121</f>
        <v>-9.1941652221687778E-2</v>
      </c>
      <c r="J122" s="8"/>
      <c r="K122" s="6"/>
      <c r="L122" s="9"/>
      <c r="M122" s="38" t="s">
        <v>34</v>
      </c>
      <c r="N122" s="41">
        <f>N121-N117</f>
        <v>2.6478375992939984</v>
      </c>
      <c r="O122" s="41">
        <f>O121-O117</f>
        <v>0</v>
      </c>
      <c r="P122" s="6"/>
      <c r="S122" s="43" t="s">
        <v>23</v>
      </c>
      <c r="T122" s="30">
        <f>(T121-T117)/U121</f>
        <v>-9.8672494994647822E-2</v>
      </c>
      <c r="X122" s="38" t="s">
        <v>34</v>
      </c>
      <c r="Y122" s="55">
        <f>Y121-Y117</f>
        <v>11.149097815764</v>
      </c>
      <c r="Z122" s="41">
        <f>Z121-Z117</f>
        <v>0</v>
      </c>
      <c r="AC122" s="43" t="s">
        <v>23</v>
      </c>
      <c r="AD122" s="30">
        <f>(AD121-AD117)/AE121</f>
        <v>-1.9033883206770203E-2</v>
      </c>
      <c r="AH122" s="38" t="s">
        <v>34</v>
      </c>
      <c r="AI122" s="41">
        <f>AI121-AI117</f>
        <v>-2.2321428571420014</v>
      </c>
      <c r="AJ122" s="41">
        <f>AJ121-AJ117</f>
        <v>0</v>
      </c>
      <c r="AK122" s="6"/>
    </row>
    <row r="123" spans="1:37" ht="15.6" thickBot="1">
      <c r="A123" s="31"/>
      <c r="B123" s="32"/>
      <c r="C123" s="32"/>
      <c r="D123" s="32"/>
      <c r="E123" s="32"/>
      <c r="F123" s="32"/>
      <c r="G123" s="32"/>
      <c r="H123" s="32"/>
      <c r="I123" s="32"/>
      <c r="J123" s="33"/>
      <c r="K123" s="34"/>
      <c r="L123" s="35"/>
      <c r="M123" s="35"/>
      <c r="N123" s="35"/>
      <c r="O123" s="35"/>
      <c r="P123" s="34"/>
      <c r="AC123" s="6"/>
      <c r="AD123" s="8"/>
      <c r="AE123" s="8"/>
      <c r="AF123" s="6"/>
      <c r="AG123" s="9"/>
      <c r="AH123" s="9"/>
      <c r="AI123" s="9"/>
      <c r="AJ123" s="9"/>
      <c r="AK123" s="6"/>
    </row>
    <row r="124" spans="1:37" ht="15.6" thickBot="1">
      <c r="AC124" s="6"/>
      <c r="AD124" s="8"/>
      <c r="AE124" s="8"/>
      <c r="AF124" s="6"/>
      <c r="AG124" s="9"/>
      <c r="AH124" s="9"/>
      <c r="AI124" s="9"/>
      <c r="AJ124" s="9"/>
      <c r="AK124" s="6"/>
    </row>
    <row r="125" spans="1:37" ht="15.6" thickBot="1">
      <c r="A125" s="3">
        <v>2009</v>
      </c>
      <c r="B125" s="4" t="s">
        <v>21</v>
      </c>
      <c r="C125" s="4" t="s">
        <v>13</v>
      </c>
      <c r="D125" s="4" t="s">
        <v>14</v>
      </c>
      <c r="E125" s="4" t="s">
        <v>27</v>
      </c>
      <c r="F125" s="4" t="s">
        <v>30</v>
      </c>
      <c r="G125" s="4" t="s">
        <v>16</v>
      </c>
      <c r="H125" s="6">
        <v>302</v>
      </c>
      <c r="I125" s="8">
        <v>442.06622516556303</v>
      </c>
      <c r="J125" s="8">
        <v>44.027199215406</v>
      </c>
      <c r="K125" s="6">
        <v>45.000000000999997</v>
      </c>
      <c r="L125" s="9">
        <v>18.811881188118001</v>
      </c>
      <c r="M125" s="9">
        <v>73.597359735973001</v>
      </c>
      <c r="N125" s="9">
        <v>7.2607260726070004</v>
      </c>
      <c r="O125" s="9">
        <v>0</v>
      </c>
      <c r="P125" s="6">
        <f>N125+O125</f>
        <v>7.2607260726070004</v>
      </c>
      <c r="S125" s="6">
        <v>145</v>
      </c>
      <c r="T125" s="9">
        <v>422.84827586206899</v>
      </c>
      <c r="U125" s="9">
        <v>55.741632535306003</v>
      </c>
      <c r="V125" s="9">
        <v>37.000000000999997</v>
      </c>
      <c r="W125" s="9">
        <v>30.136986301368999</v>
      </c>
      <c r="X125" s="9">
        <v>59.589041095890003</v>
      </c>
      <c r="Y125" s="9">
        <v>9.5890410958899999</v>
      </c>
      <c r="Z125" s="9">
        <v>0</v>
      </c>
      <c r="AA125" s="6">
        <f>Y125+Z125</f>
        <v>9.5890410958899999</v>
      </c>
      <c r="AC125" s="6">
        <v>61</v>
      </c>
      <c r="AD125" s="8">
        <v>435.213114754098</v>
      </c>
      <c r="AE125" s="8">
        <v>33.11450576112</v>
      </c>
      <c r="AF125" s="6">
        <v>47.000000000999997</v>
      </c>
      <c r="AG125" s="9">
        <v>18.032786885244999</v>
      </c>
      <c r="AH125" s="9">
        <v>75.409836065573003</v>
      </c>
      <c r="AI125" s="9">
        <v>6.5573770491800003</v>
      </c>
      <c r="AJ125" s="9">
        <v>0</v>
      </c>
      <c r="AK125" s="6">
        <f>AI125+AJ125</f>
        <v>6.5573770491800003</v>
      </c>
    </row>
    <row r="126" spans="1:37" ht="15.6" thickBot="1">
      <c r="A126" s="3">
        <v>2010</v>
      </c>
      <c r="B126" s="4" t="s">
        <v>21</v>
      </c>
      <c r="C126" s="4" t="s">
        <v>13</v>
      </c>
      <c r="D126" s="4" t="s">
        <v>14</v>
      </c>
      <c r="E126" s="4" t="s">
        <v>27</v>
      </c>
      <c r="F126" s="4" t="s">
        <v>30</v>
      </c>
      <c r="G126" s="4" t="s">
        <v>16</v>
      </c>
      <c r="H126" s="6">
        <v>298</v>
      </c>
      <c r="I126" s="8">
        <v>436.92281879194599</v>
      </c>
      <c r="J126" s="8">
        <v>46.587205973076003</v>
      </c>
      <c r="K126" s="6">
        <v>43.000000000999997</v>
      </c>
      <c r="L126" s="9">
        <v>25.167785234899</v>
      </c>
      <c r="M126" s="9">
        <v>67.114093959730994</v>
      </c>
      <c r="N126" s="9">
        <v>7.7181208053689998</v>
      </c>
      <c r="O126" s="9">
        <v>0</v>
      </c>
      <c r="P126" s="6">
        <f t="shared" ref="P126:P129" si="45">N126+O126</f>
        <v>7.7181208053689998</v>
      </c>
      <c r="S126" s="6">
        <v>158</v>
      </c>
      <c r="T126" s="9">
        <v>426.93670886075898</v>
      </c>
      <c r="U126" s="9">
        <v>42.681860217744997</v>
      </c>
      <c r="V126" s="9">
        <v>43.000000000999997</v>
      </c>
      <c r="W126" s="9">
        <v>26.086956521739001</v>
      </c>
      <c r="X126" s="9">
        <v>63.975155279502999</v>
      </c>
      <c r="Y126" s="9">
        <v>8.0745341614899999</v>
      </c>
      <c r="Z126" s="9">
        <v>0</v>
      </c>
      <c r="AA126" s="6">
        <f t="shared" ref="AA126:AA129" si="46">Y126+Z126</f>
        <v>8.0745341614899999</v>
      </c>
      <c r="AC126" s="6">
        <v>63</v>
      </c>
      <c r="AD126" s="8">
        <v>431.80952380952402</v>
      </c>
      <c r="AE126" s="8">
        <v>44.889777966688001</v>
      </c>
      <c r="AF126" s="6">
        <v>39.500000000999997</v>
      </c>
      <c r="AG126" s="9">
        <v>32.8125</v>
      </c>
      <c r="AH126" s="9">
        <v>57.8125</v>
      </c>
      <c r="AI126" s="9">
        <v>7.8125</v>
      </c>
      <c r="AJ126" s="9">
        <v>0</v>
      </c>
      <c r="AK126" s="6">
        <f t="shared" ref="AK126:AK129" si="47">AI126+AJ126</f>
        <v>7.8125</v>
      </c>
    </row>
    <row r="127" spans="1:37" ht="15.6" thickBot="1">
      <c r="A127" s="3">
        <v>2011</v>
      </c>
      <c r="B127" s="4" t="s">
        <v>21</v>
      </c>
      <c r="C127" s="4" t="s">
        <v>13</v>
      </c>
      <c r="D127" s="4" t="s">
        <v>14</v>
      </c>
      <c r="E127" s="4" t="s">
        <v>27</v>
      </c>
      <c r="F127" s="4" t="s">
        <v>30</v>
      </c>
      <c r="G127" s="4" t="s">
        <v>16</v>
      </c>
      <c r="H127" s="6">
        <v>287</v>
      </c>
      <c r="I127" s="8">
        <v>447.53658536585402</v>
      </c>
      <c r="J127" s="8">
        <v>45.412459622870003</v>
      </c>
      <c r="K127" s="6">
        <v>54.500000000999997</v>
      </c>
      <c r="L127" s="9">
        <v>18.275862068965001</v>
      </c>
      <c r="M127" s="9">
        <v>70</v>
      </c>
      <c r="N127" s="9">
        <v>10.344827586206</v>
      </c>
      <c r="O127" s="9">
        <v>0.34482758620600001</v>
      </c>
      <c r="P127" s="6">
        <f t="shared" si="45"/>
        <v>10.689655172411999</v>
      </c>
      <c r="S127" s="6">
        <v>190</v>
      </c>
      <c r="T127" s="9">
        <v>432.95263157894698</v>
      </c>
      <c r="U127" s="9">
        <v>47.128360892837001</v>
      </c>
      <c r="V127" s="9">
        <v>47.000000000999997</v>
      </c>
      <c r="W127" s="9">
        <v>21.025641025641001</v>
      </c>
      <c r="X127" s="9">
        <v>67.179487179486998</v>
      </c>
      <c r="Y127" s="9">
        <v>9.2307692307690008</v>
      </c>
      <c r="Z127" s="9">
        <v>0</v>
      </c>
      <c r="AA127" s="6">
        <f t="shared" si="46"/>
        <v>9.2307692307690008</v>
      </c>
      <c r="AC127" s="6">
        <v>66</v>
      </c>
      <c r="AD127" s="8">
        <v>425.98484848484799</v>
      </c>
      <c r="AE127" s="8">
        <v>43.545022650918</v>
      </c>
      <c r="AF127" s="6">
        <v>28.000000001</v>
      </c>
      <c r="AG127" s="9">
        <v>28.985507246375999</v>
      </c>
      <c r="AH127" s="9">
        <v>59.420289855071999</v>
      </c>
      <c r="AI127" s="9">
        <v>7.2463768115939997</v>
      </c>
      <c r="AJ127" s="9">
        <v>0</v>
      </c>
      <c r="AK127" s="6">
        <f t="shared" si="47"/>
        <v>7.2463768115939997</v>
      </c>
    </row>
    <row r="128" spans="1:37" ht="15.6" thickBot="1">
      <c r="A128" s="3">
        <v>2012</v>
      </c>
      <c r="B128" s="4" t="s">
        <v>21</v>
      </c>
      <c r="C128" s="4" t="s">
        <v>13</v>
      </c>
      <c r="D128" s="4" t="s">
        <v>14</v>
      </c>
      <c r="E128" s="4" t="s">
        <v>27</v>
      </c>
      <c r="F128" s="4" t="s">
        <v>30</v>
      </c>
      <c r="G128" s="4" t="s">
        <v>16</v>
      </c>
      <c r="H128" s="6">
        <v>311</v>
      </c>
      <c r="I128" s="8">
        <v>439.46945337620599</v>
      </c>
      <c r="J128" s="8">
        <v>48.835122864431</v>
      </c>
      <c r="K128" s="6">
        <v>49.000000000999997</v>
      </c>
      <c r="L128" s="9">
        <v>24.679487179487001</v>
      </c>
      <c r="M128" s="9">
        <v>65.064102564102001</v>
      </c>
      <c r="N128" s="9">
        <v>9.6153846153840004</v>
      </c>
      <c r="O128" s="9">
        <v>0.32051282051199997</v>
      </c>
      <c r="P128" s="6">
        <f t="shared" si="45"/>
        <v>9.9358974358960008</v>
      </c>
      <c r="S128" s="6">
        <v>195</v>
      </c>
      <c r="T128" s="9">
        <v>433.35897435897402</v>
      </c>
      <c r="U128" s="9">
        <v>47.993710487576003</v>
      </c>
      <c r="V128" s="9">
        <v>50.000000000999997</v>
      </c>
      <c r="W128" s="9">
        <v>28.571428571428001</v>
      </c>
      <c r="X128" s="9">
        <v>62.244897959183</v>
      </c>
      <c r="Y128" s="9">
        <v>8.6734693877550004</v>
      </c>
      <c r="Z128" s="9">
        <v>0</v>
      </c>
      <c r="AA128" s="6">
        <f t="shared" si="46"/>
        <v>8.6734693877550004</v>
      </c>
      <c r="AC128" s="6">
        <v>76</v>
      </c>
      <c r="AD128" s="8">
        <v>419.15789473684202</v>
      </c>
      <c r="AE128" s="8">
        <v>41.300218766676998</v>
      </c>
      <c r="AF128" s="6">
        <v>37.000000000999997</v>
      </c>
      <c r="AG128" s="9">
        <v>36.363636363635997</v>
      </c>
      <c r="AH128" s="9">
        <v>59.740259740258999</v>
      </c>
      <c r="AI128" s="9">
        <v>2.5974025974020001</v>
      </c>
      <c r="AJ128" s="9">
        <v>0</v>
      </c>
      <c r="AK128" s="6">
        <f t="shared" si="47"/>
        <v>2.5974025974020001</v>
      </c>
    </row>
    <row r="129" spans="1:37" ht="15.6" thickBot="1">
      <c r="A129" s="3">
        <v>2013</v>
      </c>
      <c r="B129" s="4" t="s">
        <v>21</v>
      </c>
      <c r="C129" s="4" t="s">
        <v>13</v>
      </c>
      <c r="D129" s="4" t="s">
        <v>14</v>
      </c>
      <c r="E129" s="4" t="s">
        <v>27</v>
      </c>
      <c r="F129" s="4" t="s">
        <v>30</v>
      </c>
      <c r="G129" s="4" t="s">
        <v>16</v>
      </c>
      <c r="H129" s="6">
        <v>321</v>
      </c>
      <c r="I129" s="8">
        <v>441.08411214953298</v>
      </c>
      <c r="J129" s="8">
        <v>44.655232370208999</v>
      </c>
      <c r="K129" s="6">
        <v>56.000000000999997</v>
      </c>
      <c r="L129" s="9">
        <v>22.392638036809</v>
      </c>
      <c r="M129" s="9">
        <v>67.484662576687001</v>
      </c>
      <c r="N129" s="9">
        <v>8.5889570552139993</v>
      </c>
      <c r="O129" s="9">
        <v>0</v>
      </c>
      <c r="P129" s="6">
        <f t="shared" si="45"/>
        <v>8.5889570552139993</v>
      </c>
      <c r="S129" s="6">
        <v>190</v>
      </c>
      <c r="T129" s="9">
        <v>432.02105263157898</v>
      </c>
      <c r="U129" s="9">
        <v>43.625020476608</v>
      </c>
      <c r="V129" s="9">
        <v>45.000000000999997</v>
      </c>
      <c r="W129" s="9">
        <v>23.316062176165001</v>
      </c>
      <c r="X129" s="9">
        <v>67.357512953367007</v>
      </c>
      <c r="Y129" s="9">
        <v>7.7720207253879998</v>
      </c>
      <c r="Z129" s="9">
        <v>0</v>
      </c>
      <c r="AA129" s="6">
        <f t="shared" si="46"/>
        <v>7.7720207253879998</v>
      </c>
      <c r="AC129" s="6">
        <v>75</v>
      </c>
      <c r="AD129" s="8">
        <v>434.42666666666702</v>
      </c>
      <c r="AE129" s="8">
        <v>43.478846466874998</v>
      </c>
      <c r="AF129" s="6">
        <v>56.000000000999997</v>
      </c>
      <c r="AG129" s="9">
        <v>34.177215189873003</v>
      </c>
      <c r="AH129" s="9">
        <v>50.632911392404999</v>
      </c>
      <c r="AI129" s="9">
        <v>10.126582278480999</v>
      </c>
      <c r="AJ129" s="9">
        <v>0</v>
      </c>
      <c r="AK129" s="6">
        <f t="shared" si="47"/>
        <v>10.126582278480999</v>
      </c>
    </row>
    <row r="130" spans="1:37" ht="16.2" thickBot="1">
      <c r="A130" s="3"/>
      <c r="B130" s="4"/>
      <c r="C130" s="4"/>
      <c r="D130" s="4"/>
      <c r="E130" s="4"/>
      <c r="F130" s="4"/>
      <c r="G130" s="25"/>
      <c r="H130" s="26" t="s">
        <v>24</v>
      </c>
      <c r="I130" s="30">
        <f>(I129-I125)/J129</f>
        <v>-2.1993234922347907E-2</v>
      </c>
      <c r="J130" s="8"/>
      <c r="K130" s="6"/>
      <c r="L130" s="9"/>
      <c r="M130" s="38" t="s">
        <v>34</v>
      </c>
      <c r="N130" s="41">
        <f>N129-N125</f>
        <v>1.3282309826069989</v>
      </c>
      <c r="O130" s="41">
        <f>O129-O125</f>
        <v>0</v>
      </c>
      <c r="P130" s="6"/>
      <c r="S130" s="43" t="s">
        <v>23</v>
      </c>
      <c r="T130" s="30">
        <f>(T129-T125)/U129</f>
        <v>0.21026412524960286</v>
      </c>
      <c r="X130" s="38" t="s">
        <v>34</v>
      </c>
      <c r="Y130" s="41">
        <f>Y129-Y125</f>
        <v>-1.817020370502</v>
      </c>
      <c r="Z130" s="41">
        <f>Z129-Z125</f>
        <v>0</v>
      </c>
      <c r="AC130" s="43" t="s">
        <v>23</v>
      </c>
      <c r="AD130" s="30">
        <f>(AD129-AD125)/AE129</f>
        <v>-1.8088062387537133E-2</v>
      </c>
      <c r="AH130" s="38" t="s">
        <v>34</v>
      </c>
      <c r="AI130" s="41">
        <f>AI129-AI125</f>
        <v>3.5692052293009988</v>
      </c>
      <c r="AJ130" s="41">
        <f>AJ129-AJ125</f>
        <v>0</v>
      </c>
      <c r="AK130" s="6"/>
    </row>
    <row r="131" spans="1:37" ht="15.6" thickBot="1">
      <c r="A131" s="3"/>
      <c r="B131" s="4"/>
      <c r="C131" s="4"/>
      <c r="D131" s="4"/>
      <c r="E131" s="4"/>
      <c r="F131" s="4"/>
      <c r="G131" s="4"/>
      <c r="H131" s="6"/>
      <c r="I131" s="8"/>
      <c r="J131" s="8"/>
      <c r="K131" s="6"/>
      <c r="L131" s="9"/>
      <c r="M131" s="9"/>
      <c r="N131" s="9"/>
      <c r="O131" s="9"/>
      <c r="P131" s="6"/>
      <c r="AC131" s="6"/>
      <c r="AD131" s="8"/>
      <c r="AE131" s="8"/>
      <c r="AF131" s="6"/>
      <c r="AG131" s="9"/>
      <c r="AH131" s="9"/>
      <c r="AI131" s="9"/>
      <c r="AJ131" s="9"/>
      <c r="AK131" s="6"/>
    </row>
    <row r="132" spans="1:37" ht="15.6" thickBot="1">
      <c r="A132" s="3">
        <v>2009</v>
      </c>
      <c r="B132" s="4" t="s">
        <v>21</v>
      </c>
      <c r="C132" s="4" t="s">
        <v>19</v>
      </c>
      <c r="D132" s="4" t="s">
        <v>14</v>
      </c>
      <c r="E132" s="4" t="s">
        <v>27</v>
      </c>
      <c r="F132" s="4" t="s">
        <v>30</v>
      </c>
      <c r="G132" s="4" t="s">
        <v>16</v>
      </c>
      <c r="H132" s="6">
        <v>129</v>
      </c>
      <c r="I132" s="8">
        <v>481.542635658915</v>
      </c>
      <c r="J132" s="8">
        <v>46.894830430699002</v>
      </c>
      <c r="K132" s="6">
        <v>44.000000000999997</v>
      </c>
      <c r="L132" s="9">
        <v>11.450381679389</v>
      </c>
      <c r="M132" s="9">
        <v>80.152671755724995</v>
      </c>
      <c r="N132" s="9">
        <v>6.8702290076330002</v>
      </c>
      <c r="O132" s="9">
        <v>0</v>
      </c>
      <c r="P132" s="6">
        <f>N132+O132</f>
        <v>6.8702290076330002</v>
      </c>
      <c r="S132" s="6">
        <v>124</v>
      </c>
      <c r="T132" s="9">
        <v>478.91129032258101</v>
      </c>
      <c r="U132" s="9">
        <v>45.191015024801999</v>
      </c>
      <c r="V132" s="9">
        <v>49.000000000999997</v>
      </c>
      <c r="W132" s="9">
        <v>10.4</v>
      </c>
      <c r="X132" s="9">
        <v>82.4</v>
      </c>
      <c r="Y132" s="9">
        <v>5.6</v>
      </c>
      <c r="Z132" s="9">
        <v>0.8</v>
      </c>
      <c r="AA132" s="6">
        <f>Y132+Z132</f>
        <v>6.3999999999999995</v>
      </c>
      <c r="AC132" s="6">
        <v>47</v>
      </c>
      <c r="AD132" s="8">
        <v>479.48936170212801</v>
      </c>
      <c r="AE132" s="8">
        <v>44.883846392381997</v>
      </c>
      <c r="AF132" s="6">
        <v>39.500000000999997</v>
      </c>
      <c r="AG132" s="9">
        <v>10.416666666666</v>
      </c>
      <c r="AH132" s="9">
        <v>79.166666666666003</v>
      </c>
      <c r="AI132" s="9">
        <v>8.333333333333</v>
      </c>
      <c r="AJ132" s="9">
        <v>0</v>
      </c>
      <c r="AK132" s="6">
        <f>AI132+AJ132</f>
        <v>8.333333333333</v>
      </c>
    </row>
    <row r="133" spans="1:37" ht="15.6" thickBot="1">
      <c r="A133" s="3">
        <v>2010</v>
      </c>
      <c r="B133" s="4" t="s">
        <v>21</v>
      </c>
      <c r="C133" s="4" t="s">
        <v>19</v>
      </c>
      <c r="D133" s="4" t="s">
        <v>14</v>
      </c>
      <c r="E133" s="4" t="s">
        <v>27</v>
      </c>
      <c r="F133" s="4" t="s">
        <v>30</v>
      </c>
      <c r="G133" s="4" t="s">
        <v>16</v>
      </c>
      <c r="H133" s="6">
        <v>167</v>
      </c>
      <c r="I133" s="8">
        <v>480.22155688622797</v>
      </c>
      <c r="J133" s="8">
        <v>44.591100900169998</v>
      </c>
      <c r="K133" s="6">
        <v>41.000000000999997</v>
      </c>
      <c r="L133" s="9">
        <v>13.017751479289</v>
      </c>
      <c r="M133" s="9">
        <v>76.331360946744994</v>
      </c>
      <c r="N133" s="9">
        <v>9.4674556213009993</v>
      </c>
      <c r="O133" s="9">
        <v>0</v>
      </c>
      <c r="P133" s="6">
        <f t="shared" ref="P133:P136" si="48">N133+O133</f>
        <v>9.4674556213009993</v>
      </c>
      <c r="S133" s="6">
        <v>130</v>
      </c>
      <c r="T133" s="9">
        <v>469.73846153846199</v>
      </c>
      <c r="U133" s="9">
        <v>52.964893133013</v>
      </c>
      <c r="V133" s="9">
        <v>44.000000000999997</v>
      </c>
      <c r="W133" s="9">
        <v>19.230769230768999</v>
      </c>
      <c r="X133" s="9">
        <v>73.846153846153001</v>
      </c>
      <c r="Y133" s="9">
        <v>6.9230769230759996</v>
      </c>
      <c r="Z133" s="9">
        <v>0</v>
      </c>
      <c r="AA133" s="6">
        <f t="shared" ref="AA133:AA136" si="49">Y133+Z133</f>
        <v>6.9230769230759996</v>
      </c>
      <c r="AC133" s="6">
        <v>70</v>
      </c>
      <c r="AD133" s="8">
        <v>471.728571428571</v>
      </c>
      <c r="AE133" s="8">
        <v>52.088531500433</v>
      </c>
      <c r="AF133" s="6">
        <v>39.000000000999997</v>
      </c>
      <c r="AG133" s="9">
        <v>24.285714285714</v>
      </c>
      <c r="AH133" s="9">
        <v>65.714285714284998</v>
      </c>
      <c r="AI133" s="9">
        <v>10</v>
      </c>
      <c r="AJ133" s="9">
        <v>0</v>
      </c>
      <c r="AK133" s="6">
        <f t="shared" ref="AK133:AK136" si="50">AI133+AJ133</f>
        <v>10</v>
      </c>
    </row>
    <row r="134" spans="1:37" ht="15.6" thickBot="1">
      <c r="A134" s="3">
        <v>2011</v>
      </c>
      <c r="B134" s="4" t="s">
        <v>21</v>
      </c>
      <c r="C134" s="4" t="s">
        <v>19</v>
      </c>
      <c r="D134" s="4" t="s">
        <v>14</v>
      </c>
      <c r="E134" s="4" t="s">
        <v>27</v>
      </c>
      <c r="F134" s="4" t="s">
        <v>30</v>
      </c>
      <c r="G134" s="4" t="s">
        <v>16</v>
      </c>
      <c r="H134" s="6">
        <v>162</v>
      </c>
      <c r="I134" s="8">
        <v>483.475308641975</v>
      </c>
      <c r="J134" s="8">
        <v>47.483531060292997</v>
      </c>
      <c r="K134" s="6">
        <v>48.500000000999997</v>
      </c>
      <c r="L134" s="9">
        <v>10.429447852759999</v>
      </c>
      <c r="M134" s="9">
        <v>80.981595092023994</v>
      </c>
      <c r="N134" s="9">
        <v>7.3619631901840004</v>
      </c>
      <c r="O134" s="9">
        <v>0.61349693251500004</v>
      </c>
      <c r="P134" s="6">
        <f t="shared" si="48"/>
        <v>7.9754601226990003</v>
      </c>
      <c r="S134" s="6">
        <v>154</v>
      </c>
      <c r="T134" s="9">
        <v>466.993506493506</v>
      </c>
      <c r="U134" s="9">
        <v>42.639926785250999</v>
      </c>
      <c r="V134" s="9">
        <v>42.500000000999997</v>
      </c>
      <c r="W134" s="9">
        <v>16.129032258064001</v>
      </c>
      <c r="X134" s="9">
        <v>74.193548387096001</v>
      </c>
      <c r="Y134" s="9">
        <v>9.0322580645160002</v>
      </c>
      <c r="Z134" s="9">
        <v>0</v>
      </c>
      <c r="AA134" s="6">
        <f t="shared" si="49"/>
        <v>9.0322580645160002</v>
      </c>
      <c r="AC134" s="6">
        <v>77</v>
      </c>
      <c r="AD134" s="8">
        <v>478.233766233766</v>
      </c>
      <c r="AE134" s="8">
        <v>50.399951990341997</v>
      </c>
      <c r="AF134" s="6">
        <v>53.000000000999997</v>
      </c>
      <c r="AG134" s="9">
        <v>9.0909090909089993</v>
      </c>
      <c r="AH134" s="9">
        <v>75.324675324674999</v>
      </c>
      <c r="AI134" s="9">
        <v>15.584415584415</v>
      </c>
      <c r="AJ134" s="9">
        <v>0</v>
      </c>
      <c r="AK134" s="6">
        <f t="shared" si="50"/>
        <v>15.584415584415</v>
      </c>
    </row>
    <row r="135" spans="1:37" ht="15.6" thickBot="1">
      <c r="A135" s="3">
        <v>2012</v>
      </c>
      <c r="B135" s="4" t="s">
        <v>21</v>
      </c>
      <c r="C135" s="4" t="s">
        <v>19</v>
      </c>
      <c r="D135" s="4" t="s">
        <v>14</v>
      </c>
      <c r="E135" s="4" t="s">
        <v>27</v>
      </c>
      <c r="F135" s="4" t="s">
        <v>30</v>
      </c>
      <c r="G135" s="4" t="s">
        <v>16</v>
      </c>
      <c r="H135" s="6">
        <v>195</v>
      </c>
      <c r="I135" s="8">
        <v>491.73333333333301</v>
      </c>
      <c r="J135" s="8">
        <v>45.942486083051001</v>
      </c>
      <c r="K135" s="6">
        <v>50.000000000999997</v>
      </c>
      <c r="L135" s="9">
        <v>8.1218274111670006</v>
      </c>
      <c r="M135" s="9">
        <v>80.710659898477005</v>
      </c>
      <c r="N135" s="9">
        <v>9.6446700507610004</v>
      </c>
      <c r="O135" s="9">
        <v>0.50761421319699995</v>
      </c>
      <c r="P135" s="6">
        <f t="shared" si="48"/>
        <v>10.152284263958</v>
      </c>
      <c r="S135" s="6">
        <v>138</v>
      </c>
      <c r="T135" s="9">
        <v>467.44927536231899</v>
      </c>
      <c r="U135" s="9">
        <v>48.895251133546999</v>
      </c>
      <c r="V135" s="9">
        <v>43.000000000999997</v>
      </c>
      <c r="W135" s="9">
        <v>17.142857142857</v>
      </c>
      <c r="X135" s="9">
        <v>72.857142857141994</v>
      </c>
      <c r="Y135" s="9">
        <v>7.8571428571419997</v>
      </c>
      <c r="Z135" s="9">
        <v>0.71428571428499998</v>
      </c>
      <c r="AA135" s="6">
        <f t="shared" si="49"/>
        <v>8.5714285714269991</v>
      </c>
      <c r="AC135" s="6">
        <v>92</v>
      </c>
      <c r="AD135" s="8">
        <v>477.38043478260897</v>
      </c>
      <c r="AE135" s="8">
        <v>53.601058377138997</v>
      </c>
      <c r="AF135" s="6">
        <v>44.000000000999997</v>
      </c>
      <c r="AG135" s="9">
        <v>12.903225806450999</v>
      </c>
      <c r="AH135" s="9">
        <v>75.268817204301001</v>
      </c>
      <c r="AI135" s="9">
        <v>10.752688172042999</v>
      </c>
      <c r="AJ135" s="9">
        <v>0</v>
      </c>
      <c r="AK135" s="6">
        <f t="shared" si="50"/>
        <v>10.752688172042999</v>
      </c>
    </row>
    <row r="136" spans="1:37" ht="15.6" thickBot="1">
      <c r="A136" s="3">
        <v>2013</v>
      </c>
      <c r="B136" s="4" t="s">
        <v>21</v>
      </c>
      <c r="C136" s="4" t="s">
        <v>19</v>
      </c>
      <c r="D136" s="4" t="s">
        <v>14</v>
      </c>
      <c r="E136" s="4" t="s">
        <v>27</v>
      </c>
      <c r="F136" s="4" t="s">
        <v>30</v>
      </c>
      <c r="G136" s="4" t="s">
        <v>16</v>
      </c>
      <c r="H136" s="6">
        <v>184</v>
      </c>
      <c r="I136" s="8">
        <v>496.22282608695701</v>
      </c>
      <c r="J136" s="8">
        <v>41.548961448321002</v>
      </c>
      <c r="K136" s="6">
        <v>52.000000000999997</v>
      </c>
      <c r="L136" s="9">
        <v>6.3829787234040003</v>
      </c>
      <c r="M136" s="9">
        <v>82.978723404255007</v>
      </c>
      <c r="N136" s="9">
        <v>8.5106382978719992</v>
      </c>
      <c r="O136" s="9">
        <v>0</v>
      </c>
      <c r="P136" s="6">
        <f t="shared" si="48"/>
        <v>8.5106382978719992</v>
      </c>
      <c r="S136" s="6">
        <v>190</v>
      </c>
      <c r="T136" s="9">
        <v>477.42631578947402</v>
      </c>
      <c r="U136" s="9">
        <v>46.964157695501001</v>
      </c>
      <c r="V136" s="9">
        <v>47.500000000999997</v>
      </c>
      <c r="W136" s="9">
        <v>13.541666666666</v>
      </c>
      <c r="X136" s="9">
        <v>76.041666666666003</v>
      </c>
      <c r="Y136" s="9">
        <v>8.333333333333</v>
      </c>
      <c r="Z136" s="9">
        <v>1.0416666666659999</v>
      </c>
      <c r="AA136" s="6">
        <f t="shared" si="49"/>
        <v>9.3749999999989999</v>
      </c>
      <c r="AC136" s="6">
        <v>84</v>
      </c>
      <c r="AD136" s="8">
        <v>482.28571428571399</v>
      </c>
      <c r="AE136" s="8">
        <v>43.842151535832002</v>
      </c>
      <c r="AF136" s="6">
        <v>60.000000000999997</v>
      </c>
      <c r="AG136" s="9">
        <v>8.2352941176469994</v>
      </c>
      <c r="AH136" s="9">
        <v>82.352941176469997</v>
      </c>
      <c r="AI136" s="9">
        <v>8.2352941176469994</v>
      </c>
      <c r="AJ136" s="9">
        <v>0</v>
      </c>
      <c r="AK136" s="6">
        <f t="shared" si="50"/>
        <v>8.2352941176469994</v>
      </c>
    </row>
    <row r="137" spans="1:37" ht="16.2" thickBot="1">
      <c r="A137" s="3"/>
      <c r="B137" s="4"/>
      <c r="C137" s="4"/>
      <c r="D137" s="4"/>
      <c r="E137" s="4"/>
      <c r="F137" s="4"/>
      <c r="G137" s="25"/>
      <c r="H137" s="26" t="s">
        <v>24</v>
      </c>
      <c r="I137" s="36">
        <f>(I136-I132)/J136</f>
        <v>0.35332268043092657</v>
      </c>
      <c r="J137" s="8"/>
      <c r="K137" s="6"/>
      <c r="L137" s="9"/>
      <c r="M137" s="38" t="s">
        <v>34</v>
      </c>
      <c r="N137" s="41">
        <f>N136-N132</f>
        <v>1.6404092902389991</v>
      </c>
      <c r="O137" s="41">
        <f>O136-O132</f>
        <v>0</v>
      </c>
      <c r="P137" s="6"/>
      <c r="S137" s="43" t="s">
        <v>23</v>
      </c>
      <c r="T137" s="30">
        <f>(T136-T132)/U136</f>
        <v>-3.1619315792588948E-2</v>
      </c>
      <c r="X137" s="38" t="s">
        <v>34</v>
      </c>
      <c r="Y137" s="41">
        <f>Y136-Y132</f>
        <v>2.7333333333330003</v>
      </c>
      <c r="Z137" s="41">
        <f>Z136-Z132</f>
        <v>0.2416666666659999</v>
      </c>
      <c r="AC137" s="43" t="s">
        <v>23</v>
      </c>
      <c r="AD137" s="30">
        <f>(AD136-AD132)/AE136</f>
        <v>6.3782284528179203E-2</v>
      </c>
      <c r="AH137" s="38" t="s">
        <v>34</v>
      </c>
      <c r="AI137" s="41">
        <f>AI136-AI132</f>
        <v>-9.8039215686000603E-2</v>
      </c>
      <c r="AJ137" s="41">
        <f>AJ136-AJ132</f>
        <v>0</v>
      </c>
      <c r="AK137" s="6"/>
    </row>
    <row r="138" spans="1:37" ht="15.6" thickBot="1">
      <c r="A138" s="3"/>
      <c r="B138" s="4"/>
      <c r="C138" s="4"/>
      <c r="D138" s="4"/>
      <c r="E138" s="4"/>
      <c r="F138" s="4"/>
      <c r="G138" s="4"/>
      <c r="H138" s="6"/>
      <c r="I138" s="8"/>
      <c r="J138" s="8"/>
      <c r="K138" s="6"/>
      <c r="L138" s="9"/>
      <c r="M138" s="9"/>
      <c r="N138" s="9"/>
      <c r="O138" s="9"/>
      <c r="P138" s="6"/>
      <c r="AC138" s="6"/>
      <c r="AD138" s="8"/>
      <c r="AE138" s="8"/>
      <c r="AF138" s="6"/>
      <c r="AG138" s="9"/>
      <c r="AH138" s="9"/>
      <c r="AI138" s="9"/>
      <c r="AJ138" s="9"/>
      <c r="AK138" s="6"/>
    </row>
    <row r="139" spans="1:37" ht="15.6" thickBot="1">
      <c r="A139" s="3">
        <v>2009</v>
      </c>
      <c r="B139" s="4" t="s">
        <v>21</v>
      </c>
      <c r="C139" s="4" t="s">
        <v>18</v>
      </c>
      <c r="D139" s="4" t="s">
        <v>14</v>
      </c>
      <c r="E139" s="4" t="s">
        <v>27</v>
      </c>
      <c r="F139" s="4" t="s">
        <v>30</v>
      </c>
      <c r="G139" s="4" t="s">
        <v>16</v>
      </c>
      <c r="H139" s="6">
        <v>101</v>
      </c>
      <c r="I139" s="8">
        <v>496.683168316832</v>
      </c>
      <c r="J139" s="8">
        <v>49.538859634243998</v>
      </c>
      <c r="K139" s="6">
        <v>44.000000000999997</v>
      </c>
      <c r="L139" s="9">
        <v>13.592233009708</v>
      </c>
      <c r="M139" s="9">
        <v>78.640776699029004</v>
      </c>
      <c r="N139" s="9">
        <v>4.8543689320379997</v>
      </c>
      <c r="O139" s="9">
        <v>0.97087378640699995</v>
      </c>
      <c r="P139" s="6">
        <f>N139+O139</f>
        <v>5.8252427184449997</v>
      </c>
      <c r="S139" s="6">
        <v>63</v>
      </c>
      <c r="T139" s="9">
        <v>498.25396825396803</v>
      </c>
      <c r="U139" s="9">
        <v>59.027868829181003</v>
      </c>
      <c r="V139" s="9">
        <v>41.000000000999997</v>
      </c>
      <c r="W139" s="9">
        <v>16.666666666666</v>
      </c>
      <c r="X139" s="9">
        <v>69.696969696969006</v>
      </c>
      <c r="Y139" s="9">
        <v>9.0909090909089993</v>
      </c>
      <c r="Z139" s="9">
        <v>0</v>
      </c>
      <c r="AA139" s="6">
        <f>Y139+Z139</f>
        <v>9.0909090909089993</v>
      </c>
      <c r="AC139" s="6">
        <v>26</v>
      </c>
      <c r="AD139" s="8">
        <v>469.69230769230802</v>
      </c>
      <c r="AE139" s="8">
        <v>68.746938393367998</v>
      </c>
      <c r="AF139" s="6">
        <v>50.000000000999997</v>
      </c>
      <c r="AG139" s="9">
        <v>25</v>
      </c>
      <c r="AH139" s="9">
        <v>60.714285714284998</v>
      </c>
      <c r="AI139" s="9">
        <v>7.1428571428570002</v>
      </c>
      <c r="AJ139" s="9">
        <v>0</v>
      </c>
      <c r="AK139" s="6">
        <f>AI139+AJ139</f>
        <v>7.1428571428570002</v>
      </c>
    </row>
    <row r="140" spans="1:37" ht="15.6" thickBot="1">
      <c r="A140" s="3">
        <v>2010</v>
      </c>
      <c r="B140" s="4" t="s">
        <v>21</v>
      </c>
      <c r="C140" s="4" t="s">
        <v>18</v>
      </c>
      <c r="D140" s="4" t="s">
        <v>14</v>
      </c>
      <c r="E140" s="4" t="s">
        <v>27</v>
      </c>
      <c r="F140" s="4" t="s">
        <v>30</v>
      </c>
      <c r="G140" s="4" t="s">
        <v>16</v>
      </c>
      <c r="H140" s="6">
        <v>109</v>
      </c>
      <c r="I140" s="8">
        <v>474.56880733945002</v>
      </c>
      <c r="J140" s="8">
        <v>54.388582504948999</v>
      </c>
      <c r="K140" s="6">
        <v>43.000000000999997</v>
      </c>
      <c r="L140" s="9">
        <v>29.824561403508</v>
      </c>
      <c r="M140" s="9">
        <v>62.280701754386001</v>
      </c>
      <c r="N140" s="9">
        <v>2.6315789473679998</v>
      </c>
      <c r="O140" s="9">
        <v>0.87719298245599997</v>
      </c>
      <c r="P140" s="6">
        <f t="shared" ref="P140:P143" si="51">N140+O140</f>
        <v>3.5087719298239999</v>
      </c>
      <c r="S140" s="6">
        <v>72</v>
      </c>
      <c r="T140" s="9">
        <v>478.01388888888903</v>
      </c>
      <c r="U140" s="9">
        <v>51.325663639585002</v>
      </c>
      <c r="V140" s="9">
        <v>47.500000000999997</v>
      </c>
      <c r="W140" s="9">
        <v>22.077922077922</v>
      </c>
      <c r="X140" s="9">
        <v>66.233766233766005</v>
      </c>
      <c r="Y140" s="9">
        <v>5.1948051948050002</v>
      </c>
      <c r="Z140" s="9">
        <v>0</v>
      </c>
      <c r="AA140" s="6">
        <f t="shared" ref="AA140:AA143" si="52">Y140+Z140</f>
        <v>5.1948051948050002</v>
      </c>
      <c r="AC140" s="6">
        <v>31</v>
      </c>
      <c r="AD140" s="8">
        <v>480.06451612903197</v>
      </c>
      <c r="AE140" s="8">
        <v>61.734882351266002</v>
      </c>
      <c r="AF140" s="6">
        <v>49.000000000999997</v>
      </c>
      <c r="AG140" s="9">
        <v>30.555555555554999</v>
      </c>
      <c r="AH140" s="9">
        <v>50</v>
      </c>
      <c r="AI140" s="9">
        <v>5.5555555555550002</v>
      </c>
      <c r="AJ140" s="9">
        <v>0</v>
      </c>
      <c r="AK140" s="6">
        <f t="shared" ref="AK140:AK143" si="53">AI140+AJ140</f>
        <v>5.5555555555550002</v>
      </c>
    </row>
    <row r="141" spans="1:37" ht="15.6" thickBot="1">
      <c r="A141" s="3">
        <v>2011</v>
      </c>
      <c r="B141" s="4" t="s">
        <v>21</v>
      </c>
      <c r="C141" s="4" t="s">
        <v>18</v>
      </c>
      <c r="D141" s="4" t="s">
        <v>14</v>
      </c>
      <c r="E141" s="4" t="s">
        <v>27</v>
      </c>
      <c r="F141" s="4" t="s">
        <v>30</v>
      </c>
      <c r="G141" s="4" t="s">
        <v>16</v>
      </c>
      <c r="H141" s="6">
        <v>127</v>
      </c>
      <c r="I141" s="8">
        <v>485.49606299212599</v>
      </c>
      <c r="J141" s="8">
        <v>51.068095531380997</v>
      </c>
      <c r="K141" s="6">
        <v>42.500000000999997</v>
      </c>
      <c r="L141" s="9">
        <v>20.740740740740002</v>
      </c>
      <c r="M141" s="9">
        <v>68.888888888888005</v>
      </c>
      <c r="N141" s="9">
        <v>4.4444444444439997</v>
      </c>
      <c r="O141" s="9">
        <v>0</v>
      </c>
      <c r="P141" s="6">
        <f t="shared" si="51"/>
        <v>4.4444444444439997</v>
      </c>
      <c r="S141" s="6">
        <v>85</v>
      </c>
      <c r="T141" s="9">
        <v>489.02352941176503</v>
      </c>
      <c r="U141" s="9">
        <v>50.737179114903</v>
      </c>
      <c r="V141" s="9">
        <v>51.000000000999997</v>
      </c>
      <c r="W141" s="9">
        <v>22.988505747125998</v>
      </c>
      <c r="X141" s="9">
        <v>67.816091954022994</v>
      </c>
      <c r="Y141" s="9">
        <v>6.8965517241369998</v>
      </c>
      <c r="Z141" s="9">
        <v>0</v>
      </c>
      <c r="AA141" s="6">
        <f t="shared" si="52"/>
        <v>6.8965517241369998</v>
      </c>
      <c r="AC141" s="6">
        <v>38</v>
      </c>
      <c r="AD141" s="8">
        <v>502.89473684210498</v>
      </c>
      <c r="AE141" s="8">
        <v>48.007763715423003</v>
      </c>
      <c r="AF141" s="6">
        <v>53.000000000999997</v>
      </c>
      <c r="AG141" s="9">
        <v>6.976744186046</v>
      </c>
      <c r="AH141" s="9">
        <v>74.418604651161999</v>
      </c>
      <c r="AI141" s="9">
        <v>6.976744186046</v>
      </c>
      <c r="AJ141" s="9">
        <v>0</v>
      </c>
      <c r="AK141" s="6">
        <f t="shared" si="53"/>
        <v>6.976744186046</v>
      </c>
    </row>
    <row r="142" spans="1:37" ht="15.6" thickBot="1">
      <c r="A142" s="3">
        <v>2012</v>
      </c>
      <c r="B142" s="4" t="s">
        <v>21</v>
      </c>
      <c r="C142" s="4" t="s">
        <v>18</v>
      </c>
      <c r="D142" s="4" t="s">
        <v>14</v>
      </c>
      <c r="E142" s="4" t="s">
        <v>27</v>
      </c>
      <c r="F142" s="4" t="s">
        <v>30</v>
      </c>
      <c r="G142" s="4" t="s">
        <v>16</v>
      </c>
      <c r="H142" s="6">
        <v>122</v>
      </c>
      <c r="I142" s="8">
        <v>493.12295081967198</v>
      </c>
      <c r="J142" s="8">
        <v>46.303272266931998</v>
      </c>
      <c r="K142" s="6">
        <v>50.000000000999997</v>
      </c>
      <c r="L142" s="9">
        <v>15.909090909090001</v>
      </c>
      <c r="M142" s="9">
        <v>72.727272727271995</v>
      </c>
      <c r="N142" s="9">
        <v>3.7878787878779998</v>
      </c>
      <c r="O142" s="9">
        <v>0</v>
      </c>
      <c r="P142" s="6">
        <f t="shared" si="51"/>
        <v>3.7878787878779998</v>
      </c>
      <c r="S142" s="6">
        <v>84</v>
      </c>
      <c r="T142" s="9">
        <v>490.08333333333297</v>
      </c>
      <c r="U142" s="9">
        <v>57.370326978941002</v>
      </c>
      <c r="V142" s="9">
        <v>44.500000000999997</v>
      </c>
      <c r="W142" s="9">
        <v>15.294117647058</v>
      </c>
      <c r="X142" s="9">
        <v>77.647058823528994</v>
      </c>
      <c r="Y142" s="9">
        <v>5.8823529411760003</v>
      </c>
      <c r="Z142" s="9">
        <v>0</v>
      </c>
      <c r="AA142" s="6">
        <f t="shared" si="52"/>
        <v>5.8823529411760003</v>
      </c>
      <c r="AC142" s="6">
        <v>27</v>
      </c>
      <c r="AD142" s="8">
        <v>493.444444444444</v>
      </c>
      <c r="AE142" s="8">
        <v>51.462707433734998</v>
      </c>
      <c r="AF142" s="6">
        <v>47.000000000999997</v>
      </c>
      <c r="AG142" s="9">
        <v>9.6774193548379994</v>
      </c>
      <c r="AH142" s="9">
        <v>67.741935483871003</v>
      </c>
      <c r="AI142" s="9">
        <v>9.6774193548379994</v>
      </c>
      <c r="AJ142" s="9">
        <v>0</v>
      </c>
      <c r="AK142" s="6">
        <f t="shared" si="53"/>
        <v>9.6774193548379994</v>
      </c>
    </row>
    <row r="143" spans="1:37" ht="15.6" thickBot="1">
      <c r="A143" s="3">
        <v>2013</v>
      </c>
      <c r="B143" s="4" t="s">
        <v>21</v>
      </c>
      <c r="C143" s="4" t="s">
        <v>18</v>
      </c>
      <c r="D143" s="4" t="s">
        <v>14</v>
      </c>
      <c r="E143" s="4" t="s">
        <v>27</v>
      </c>
      <c r="F143" s="4" t="s">
        <v>30</v>
      </c>
      <c r="G143" s="4" t="s">
        <v>16</v>
      </c>
      <c r="H143" s="6">
        <v>150</v>
      </c>
      <c r="I143" s="8">
        <v>494.40666666666698</v>
      </c>
      <c r="J143" s="8">
        <v>48.119969855367003</v>
      </c>
      <c r="K143" s="6">
        <v>47.500000000999997</v>
      </c>
      <c r="L143" s="9">
        <v>16.233766233766001</v>
      </c>
      <c r="M143" s="9">
        <v>75.324675324674999</v>
      </c>
      <c r="N143" s="9">
        <v>5.8441558441549999</v>
      </c>
      <c r="O143" s="9">
        <v>0</v>
      </c>
      <c r="P143" s="6">
        <f t="shared" si="51"/>
        <v>5.8441558441549999</v>
      </c>
      <c r="S143" s="6">
        <v>79</v>
      </c>
      <c r="T143" s="9">
        <v>497.01265822784802</v>
      </c>
      <c r="U143" s="9">
        <v>52.405835863831001</v>
      </c>
      <c r="V143" s="9">
        <v>48.000000000999997</v>
      </c>
      <c r="W143" s="9">
        <v>16.049382716048999</v>
      </c>
      <c r="X143" s="9">
        <v>71.604938271603999</v>
      </c>
      <c r="Y143" s="9">
        <v>9.8765432098760009</v>
      </c>
      <c r="Z143" s="9">
        <v>0</v>
      </c>
      <c r="AA143" s="6">
        <f t="shared" si="52"/>
        <v>9.8765432098760009</v>
      </c>
      <c r="AC143" s="6">
        <v>31</v>
      </c>
      <c r="AD143" s="8">
        <v>489.677419354839</v>
      </c>
      <c r="AE143" s="8">
        <v>54.662837526528001</v>
      </c>
      <c r="AF143" s="6">
        <v>45.000000000999997</v>
      </c>
      <c r="AG143" s="9">
        <v>15.625</v>
      </c>
      <c r="AH143" s="9">
        <v>75</v>
      </c>
      <c r="AI143" s="9">
        <v>6.25</v>
      </c>
      <c r="AJ143" s="9">
        <v>0</v>
      </c>
      <c r="AK143" s="6">
        <f t="shared" si="53"/>
        <v>6.25</v>
      </c>
    </row>
    <row r="144" spans="1:37" ht="16.2" thickBot="1">
      <c r="A144" s="3"/>
      <c r="B144" s="4"/>
      <c r="C144" s="4"/>
      <c r="D144" s="4"/>
      <c r="E144" s="4"/>
      <c r="F144" s="4"/>
      <c r="G144" s="25"/>
      <c r="H144" s="26" t="s">
        <v>24</v>
      </c>
      <c r="I144" s="30">
        <f>(I143-I139)/J143</f>
        <v>-4.7308875234283003E-2</v>
      </c>
      <c r="J144" s="8"/>
      <c r="K144" s="6"/>
      <c r="L144" s="9"/>
      <c r="M144" s="38" t="s">
        <v>34</v>
      </c>
      <c r="N144" s="41">
        <f>N143-N139</f>
        <v>0.98978691211700021</v>
      </c>
      <c r="O144" s="41">
        <f>O143-O139</f>
        <v>-0.97087378640699995</v>
      </c>
      <c r="P144" s="6"/>
      <c r="S144" s="43" t="s">
        <v>23</v>
      </c>
      <c r="T144" s="30">
        <f>(T143-T139)/U143</f>
        <v>-2.3686484637805781E-2</v>
      </c>
      <c r="X144" s="38" t="s">
        <v>34</v>
      </c>
      <c r="Y144" s="41">
        <f>Y143-Y139</f>
        <v>0.78563411896700153</v>
      </c>
      <c r="Z144" s="41">
        <f>Z143-Z139</f>
        <v>0</v>
      </c>
      <c r="AC144" s="43" t="s">
        <v>23</v>
      </c>
      <c r="AD144" s="36">
        <f>(AD143-AD139)/AE143</f>
        <v>0.36560691992676309</v>
      </c>
      <c r="AH144" s="38" t="s">
        <v>34</v>
      </c>
      <c r="AI144" s="41">
        <f>AI143-AI139</f>
        <v>-0.89285714285700024</v>
      </c>
      <c r="AJ144" s="41">
        <f>AJ143-AJ139</f>
        <v>0</v>
      </c>
      <c r="AK144" s="6"/>
    </row>
    <row r="145" spans="1:37" ht="15.6" thickBot="1">
      <c r="A145" s="3"/>
      <c r="B145" s="4"/>
      <c r="C145" s="4"/>
      <c r="D145" s="4"/>
      <c r="E145" s="4"/>
      <c r="F145" s="4"/>
      <c r="G145" s="4"/>
      <c r="H145" s="6"/>
      <c r="I145" s="8"/>
      <c r="J145" s="8"/>
      <c r="K145" s="6"/>
      <c r="L145" s="9"/>
      <c r="M145" s="9"/>
      <c r="N145" s="9"/>
      <c r="O145" s="9"/>
      <c r="P145" s="6"/>
      <c r="AC145" s="6"/>
      <c r="AD145" s="8"/>
      <c r="AE145" s="8"/>
      <c r="AF145" s="6"/>
      <c r="AG145" s="9"/>
      <c r="AH145" s="9"/>
      <c r="AI145" s="9"/>
      <c r="AJ145" s="9"/>
      <c r="AK145" s="6"/>
    </row>
    <row r="146" spans="1:37" s="15" customFormat="1" ht="15.6" thickBot="1">
      <c r="A146" s="10"/>
      <c r="B146" s="11"/>
      <c r="C146" s="11"/>
      <c r="D146" s="11"/>
      <c r="E146" s="11"/>
      <c r="F146" s="11"/>
      <c r="G146" s="11"/>
      <c r="H146" s="12"/>
      <c r="I146" s="13"/>
      <c r="J146" s="13"/>
      <c r="K146" s="12"/>
      <c r="L146" s="14"/>
      <c r="M146" s="14"/>
      <c r="N146" s="14"/>
      <c r="O146" s="14"/>
      <c r="P146" s="12"/>
      <c r="AC146" s="12"/>
      <c r="AD146" s="13"/>
      <c r="AE146" s="13"/>
      <c r="AF146" s="12"/>
      <c r="AG146" s="14"/>
      <c r="AH146" s="14"/>
      <c r="AI146" s="14"/>
      <c r="AJ146" s="14"/>
      <c r="AK146" s="12"/>
    </row>
    <row r="147" spans="1:37" ht="15.6" thickBot="1">
      <c r="A147" s="3"/>
      <c r="B147" s="4"/>
      <c r="C147" s="4"/>
      <c r="D147" s="4"/>
      <c r="E147" s="4"/>
      <c r="F147" s="4"/>
      <c r="G147" s="4"/>
      <c r="H147" s="6"/>
      <c r="I147" s="8"/>
      <c r="J147" s="8"/>
      <c r="K147" s="6"/>
      <c r="L147" s="9"/>
      <c r="M147" s="9"/>
      <c r="N147" s="9"/>
      <c r="O147" s="9"/>
      <c r="P147" s="6"/>
      <c r="AC147" s="6"/>
      <c r="AD147" s="8"/>
      <c r="AE147" s="8"/>
      <c r="AF147" s="6"/>
      <c r="AG147" s="9"/>
      <c r="AH147" s="9"/>
      <c r="AI147" s="9"/>
      <c r="AJ147" s="9"/>
      <c r="AK147" s="6"/>
    </row>
    <row r="148" spans="1:37" ht="15.6" thickBot="1">
      <c r="A148" s="3">
        <v>2009</v>
      </c>
      <c r="B148" s="4" t="s">
        <v>12</v>
      </c>
      <c r="C148" s="4" t="s">
        <v>13</v>
      </c>
      <c r="D148" s="4" t="s">
        <v>14</v>
      </c>
      <c r="E148" s="4" t="s">
        <v>27</v>
      </c>
      <c r="F148" s="4" t="s">
        <v>30</v>
      </c>
      <c r="G148" s="4" t="s">
        <v>15</v>
      </c>
      <c r="H148" s="6">
        <v>3047</v>
      </c>
      <c r="I148" s="8">
        <v>474.657696094519</v>
      </c>
      <c r="J148" s="8">
        <v>71.238223104355001</v>
      </c>
      <c r="K148" s="6">
        <v>53.000000000999997</v>
      </c>
      <c r="L148" s="9">
        <v>10.798429319370999</v>
      </c>
      <c r="M148" s="9">
        <v>34.358638743455003</v>
      </c>
      <c r="N148" s="9">
        <v>42.931937172773999</v>
      </c>
      <c r="O148" s="9">
        <v>11.616492146596</v>
      </c>
      <c r="P148" s="6">
        <f>N148+O148</f>
        <v>54.548429319370001</v>
      </c>
      <c r="S148" s="6">
        <v>1262</v>
      </c>
      <c r="T148" s="9">
        <v>467.94057052297899</v>
      </c>
      <c r="U148" s="9">
        <v>76.763871353094004</v>
      </c>
      <c r="V148" s="9">
        <v>52.000000000999997</v>
      </c>
      <c r="W148" s="9">
        <v>11.093627065302</v>
      </c>
      <c r="X148" s="9">
        <v>30.527143981117</v>
      </c>
      <c r="Y148" s="9">
        <v>39.339103068450001</v>
      </c>
      <c r="Z148" s="9">
        <v>18.332022029897001</v>
      </c>
      <c r="AA148" s="6">
        <f>Y148+Z148</f>
        <v>57.671125098347005</v>
      </c>
      <c r="AC148" s="6">
        <v>518</v>
      </c>
      <c r="AD148" s="8">
        <v>454.92471042470999</v>
      </c>
      <c r="AE148" s="8">
        <v>66.260082823934994</v>
      </c>
      <c r="AF148" s="6">
        <v>44.000000000999997</v>
      </c>
      <c r="AG148" s="9">
        <v>10.133843212237</v>
      </c>
      <c r="AH148" s="9">
        <v>37.284894837476003</v>
      </c>
      <c r="AI148" s="9">
        <v>40.726577437857998</v>
      </c>
      <c r="AJ148" s="9">
        <v>10.898661567876999</v>
      </c>
      <c r="AK148" s="6">
        <f>AI148+AJ148</f>
        <v>51.625239005734997</v>
      </c>
    </row>
    <row r="149" spans="1:37" ht="15.6" thickBot="1">
      <c r="A149" s="3">
        <v>2010</v>
      </c>
      <c r="B149" s="4" t="s">
        <v>12</v>
      </c>
      <c r="C149" s="4" t="s">
        <v>13</v>
      </c>
      <c r="D149" s="4" t="s">
        <v>14</v>
      </c>
      <c r="E149" s="4" t="s">
        <v>27</v>
      </c>
      <c r="F149" s="4" t="s">
        <v>30</v>
      </c>
      <c r="G149" s="4" t="s">
        <v>15</v>
      </c>
      <c r="H149" s="6">
        <v>3262</v>
      </c>
      <c r="I149" s="8">
        <v>476.780809319436</v>
      </c>
      <c r="J149" s="8">
        <v>70.700117952680003</v>
      </c>
      <c r="K149" s="6">
        <v>50.000000000999997</v>
      </c>
      <c r="L149" s="9">
        <v>9.5165238678089992</v>
      </c>
      <c r="M149" s="9">
        <v>35.373317013463002</v>
      </c>
      <c r="N149" s="9">
        <v>43.115055079558999</v>
      </c>
      <c r="O149" s="9">
        <v>11.811505507954999</v>
      </c>
      <c r="P149" s="6">
        <f t="shared" ref="P149:P152" si="54">N149+O149</f>
        <v>54.926560587513997</v>
      </c>
      <c r="S149" s="6">
        <v>1413</v>
      </c>
      <c r="T149" s="9">
        <v>477.12526539278099</v>
      </c>
      <c r="U149" s="9">
        <v>75.518410546454007</v>
      </c>
      <c r="V149" s="9">
        <v>52.000000000999997</v>
      </c>
      <c r="W149" s="9">
        <v>8.3921015514799997</v>
      </c>
      <c r="X149" s="9">
        <v>28.20874471086</v>
      </c>
      <c r="Y149" s="9">
        <v>42.665726375176</v>
      </c>
      <c r="Z149" s="9">
        <v>20.380818053595998</v>
      </c>
      <c r="AA149" s="6">
        <f t="shared" ref="AA149:AA152" si="55">Y149+Z149</f>
        <v>63.046544428771995</v>
      </c>
      <c r="AC149" s="6">
        <v>588</v>
      </c>
      <c r="AD149" s="8">
        <v>454.33163265306098</v>
      </c>
      <c r="AE149" s="8">
        <v>70.18035091998</v>
      </c>
      <c r="AF149" s="6">
        <v>40.000000000999997</v>
      </c>
      <c r="AG149" s="9">
        <v>9.1525423728809994</v>
      </c>
      <c r="AH149" s="9">
        <v>40.338983050846998</v>
      </c>
      <c r="AI149" s="9">
        <v>39.322033898305001</v>
      </c>
      <c r="AJ149" s="9">
        <v>10.847457627118001</v>
      </c>
      <c r="AK149" s="6">
        <f t="shared" ref="AK149:AK152" si="56">AI149+AJ149</f>
        <v>50.169491525422998</v>
      </c>
    </row>
    <row r="150" spans="1:37" ht="15.6" thickBot="1">
      <c r="A150" s="3">
        <v>2011</v>
      </c>
      <c r="B150" s="4" t="s">
        <v>12</v>
      </c>
      <c r="C150" s="4" t="s">
        <v>13</v>
      </c>
      <c r="D150" s="4" t="s">
        <v>14</v>
      </c>
      <c r="E150" s="4" t="s">
        <v>27</v>
      </c>
      <c r="F150" s="4" t="s">
        <v>30</v>
      </c>
      <c r="G150" s="4" t="s">
        <v>15</v>
      </c>
      <c r="H150" s="6">
        <v>3294</v>
      </c>
      <c r="I150" s="8">
        <v>480.66788099575001</v>
      </c>
      <c r="J150" s="8">
        <v>70.272604114980993</v>
      </c>
      <c r="K150" s="6">
        <v>53.000000000999997</v>
      </c>
      <c r="L150" s="9">
        <v>9.0551181102360001</v>
      </c>
      <c r="M150" s="9">
        <v>32.344033918836999</v>
      </c>
      <c r="N150" s="9">
        <v>45.336159903088998</v>
      </c>
      <c r="O150" s="9">
        <v>13.022410660205001</v>
      </c>
      <c r="P150" s="6">
        <f t="shared" si="54"/>
        <v>58.358570563293995</v>
      </c>
      <c r="S150" s="6">
        <v>1414</v>
      </c>
      <c r="T150" s="9">
        <v>474.28217821782198</v>
      </c>
      <c r="U150" s="9">
        <v>73.592701004323999</v>
      </c>
      <c r="V150" s="9">
        <v>51.000000000999997</v>
      </c>
      <c r="W150" s="9">
        <v>8.4566596194500008</v>
      </c>
      <c r="X150" s="9">
        <v>29.245947850598998</v>
      </c>
      <c r="Y150" s="9">
        <v>44.326990838618002</v>
      </c>
      <c r="Z150" s="9">
        <v>17.618040873854</v>
      </c>
      <c r="AA150" s="6">
        <f t="shared" si="55"/>
        <v>61.945031712472002</v>
      </c>
      <c r="AC150" s="6">
        <v>636</v>
      </c>
      <c r="AD150" s="8">
        <v>454.38679245282998</v>
      </c>
      <c r="AE150" s="8">
        <v>70.798425724929999</v>
      </c>
      <c r="AF150" s="6">
        <v>45.000000000999997</v>
      </c>
      <c r="AG150" s="9">
        <v>10.264385692068</v>
      </c>
      <c r="AH150" s="9">
        <v>39.50233281493</v>
      </c>
      <c r="AI150" s="9">
        <v>39.035769828926</v>
      </c>
      <c r="AJ150" s="9">
        <v>10.108864696734001</v>
      </c>
      <c r="AK150" s="6">
        <f t="shared" si="56"/>
        <v>49.144634525660003</v>
      </c>
    </row>
    <row r="151" spans="1:37" ht="15.6" thickBot="1">
      <c r="A151" s="3">
        <v>2012</v>
      </c>
      <c r="B151" s="4" t="s">
        <v>12</v>
      </c>
      <c r="C151" s="4" t="s">
        <v>13</v>
      </c>
      <c r="D151" s="4" t="s">
        <v>14</v>
      </c>
      <c r="E151" s="4" t="s">
        <v>27</v>
      </c>
      <c r="F151" s="4" t="s">
        <v>30</v>
      </c>
      <c r="G151" s="4" t="s">
        <v>15</v>
      </c>
      <c r="H151" s="6">
        <v>3483</v>
      </c>
      <c r="I151" s="8">
        <v>478.50071777203601</v>
      </c>
      <c r="J151" s="8">
        <v>71.807549509992</v>
      </c>
      <c r="K151" s="6">
        <v>50.000000000999997</v>
      </c>
      <c r="L151" s="9">
        <v>9.4312660760210001</v>
      </c>
      <c r="M151" s="9">
        <v>34.438410974564</v>
      </c>
      <c r="N151" s="9">
        <v>42.783652472134001</v>
      </c>
      <c r="O151" s="9">
        <v>12.889396970563</v>
      </c>
      <c r="P151" s="6">
        <f t="shared" si="54"/>
        <v>55.673049442697</v>
      </c>
      <c r="S151" s="6">
        <v>1535</v>
      </c>
      <c r="T151" s="9">
        <v>474.15179153094499</v>
      </c>
      <c r="U151" s="9">
        <v>73.579842630799007</v>
      </c>
      <c r="V151" s="9">
        <v>50.000000000999997</v>
      </c>
      <c r="W151" s="9">
        <v>8.2414016872159994</v>
      </c>
      <c r="X151" s="9">
        <v>29.007138221933001</v>
      </c>
      <c r="Y151" s="9">
        <v>44.841012329656003</v>
      </c>
      <c r="Z151" s="9">
        <v>17.521090201168001</v>
      </c>
      <c r="AA151" s="6">
        <f t="shared" si="55"/>
        <v>62.362102530824004</v>
      </c>
      <c r="AC151" s="6">
        <v>595</v>
      </c>
      <c r="AD151" s="8">
        <v>462.40336134453798</v>
      </c>
      <c r="AE151" s="8">
        <v>71.930278546988006</v>
      </c>
      <c r="AF151" s="6">
        <v>56.000000000999997</v>
      </c>
      <c r="AG151" s="9">
        <v>8.8777219430479999</v>
      </c>
      <c r="AH151" s="9">
        <v>36.683417085427003</v>
      </c>
      <c r="AI151" s="9">
        <v>41.541038525963003</v>
      </c>
      <c r="AJ151" s="9">
        <v>12.562814070350999</v>
      </c>
      <c r="AK151" s="6">
        <f t="shared" si="56"/>
        <v>54.103852596313999</v>
      </c>
    </row>
    <row r="152" spans="1:37" ht="15.6" thickBot="1">
      <c r="A152" s="3">
        <v>2013</v>
      </c>
      <c r="B152" s="4" t="s">
        <v>12</v>
      </c>
      <c r="C152" s="4" t="s">
        <v>13</v>
      </c>
      <c r="D152" s="4" t="s">
        <v>14</v>
      </c>
      <c r="E152" s="4" t="s">
        <v>27</v>
      </c>
      <c r="F152" s="4" t="s">
        <v>30</v>
      </c>
      <c r="G152" s="4" t="s">
        <v>15</v>
      </c>
      <c r="H152" s="6">
        <v>3543</v>
      </c>
      <c r="I152" s="8">
        <v>477.92407564211101</v>
      </c>
      <c r="J152" s="8">
        <v>71.654459320203998</v>
      </c>
      <c r="K152" s="6">
        <v>53.000000000999997</v>
      </c>
      <c r="L152" s="9">
        <v>9.7128378378370002</v>
      </c>
      <c r="M152" s="9">
        <v>33.192567567567004</v>
      </c>
      <c r="N152" s="9">
        <v>44.538288288288001</v>
      </c>
      <c r="O152" s="9">
        <v>12.302927927927</v>
      </c>
      <c r="P152" s="6">
        <f t="shared" si="54"/>
        <v>56.841216216215003</v>
      </c>
      <c r="S152" s="6">
        <v>1444</v>
      </c>
      <c r="T152" s="9">
        <v>481.28947368421098</v>
      </c>
      <c r="U152" s="9">
        <v>70.767679409913995</v>
      </c>
      <c r="V152" s="9">
        <v>54.000000000999997</v>
      </c>
      <c r="W152" s="9">
        <v>6.0815480304070002</v>
      </c>
      <c r="X152" s="9">
        <v>26.330338631650999</v>
      </c>
      <c r="Y152" s="9">
        <v>47.753973738768998</v>
      </c>
      <c r="Z152" s="9">
        <v>19.626814098133998</v>
      </c>
      <c r="AA152" s="6">
        <f t="shared" si="55"/>
        <v>67.380787836902996</v>
      </c>
      <c r="AC152" s="6">
        <v>593</v>
      </c>
      <c r="AD152" s="8">
        <v>464.07757166947698</v>
      </c>
      <c r="AE152" s="8">
        <v>68.390305141419006</v>
      </c>
      <c r="AF152" s="6">
        <v>49.500000000999997</v>
      </c>
      <c r="AG152" s="9">
        <v>8.4175084175079995</v>
      </c>
      <c r="AH152" s="9">
        <v>34.343434343433998</v>
      </c>
      <c r="AI152" s="9">
        <v>45.454545454544999</v>
      </c>
      <c r="AJ152" s="9">
        <v>11.616161616161</v>
      </c>
      <c r="AK152" s="6">
        <f t="shared" si="56"/>
        <v>57.070707070706</v>
      </c>
    </row>
    <row r="153" spans="1:37" ht="16.2" thickBot="1">
      <c r="A153" s="3"/>
      <c r="B153" s="4"/>
      <c r="C153" s="4"/>
      <c r="D153" s="4"/>
      <c r="E153" s="4"/>
      <c r="F153" s="4"/>
      <c r="G153" s="25"/>
      <c r="H153" s="26" t="s">
        <v>24</v>
      </c>
      <c r="I153" s="30">
        <f>(I152-I148)/J152</f>
        <v>4.5585153786388381E-2</v>
      </c>
      <c r="J153" s="8"/>
      <c r="K153" s="6"/>
      <c r="L153" s="9"/>
      <c r="M153" s="38" t="s">
        <v>34</v>
      </c>
      <c r="N153" s="41">
        <f>N152-N148</f>
        <v>1.606351115514002</v>
      </c>
      <c r="O153" s="41">
        <f>O152-O148</f>
        <v>0.68643578133099936</v>
      </c>
      <c r="P153" s="6"/>
      <c r="S153" s="43" t="s">
        <v>23</v>
      </c>
      <c r="T153" s="30">
        <f>(T152-T148)/U152</f>
        <v>0.18862994056806548</v>
      </c>
      <c r="X153" s="38" t="s">
        <v>34</v>
      </c>
      <c r="Y153" s="55">
        <f>Y152-Y148</f>
        <v>8.4148706703189973</v>
      </c>
      <c r="Z153" s="41">
        <f>Z152-Z148</f>
        <v>1.2947920682369976</v>
      </c>
      <c r="AC153" s="43" t="s">
        <v>23</v>
      </c>
      <c r="AD153" s="30">
        <f>(AD152-AD148)/AE152</f>
        <v>0.13383273003155205</v>
      </c>
      <c r="AH153" s="38" t="s">
        <v>34</v>
      </c>
      <c r="AI153" s="41">
        <f>AI152-AI148</f>
        <v>4.7279680166870008</v>
      </c>
      <c r="AJ153" s="41">
        <f>AJ152-AJ148</f>
        <v>0.71750004828400016</v>
      </c>
      <c r="AK153" s="6"/>
    </row>
    <row r="154" spans="1:37" ht="15.6" thickBot="1">
      <c r="A154" s="3"/>
      <c r="B154" s="4"/>
      <c r="C154" s="4"/>
      <c r="D154" s="4"/>
      <c r="E154" s="4"/>
      <c r="F154" s="4"/>
      <c r="G154" s="4"/>
      <c r="H154" s="6"/>
      <c r="I154" s="8"/>
      <c r="J154" s="8"/>
      <c r="K154" s="6"/>
      <c r="L154" s="9"/>
      <c r="M154" s="9"/>
      <c r="N154" s="9"/>
      <c r="O154" s="9"/>
      <c r="P154" s="6"/>
      <c r="AC154" s="6"/>
      <c r="AD154" s="8"/>
      <c r="AE154" s="8"/>
      <c r="AF154" s="6"/>
      <c r="AG154" s="9"/>
      <c r="AH154" s="9"/>
      <c r="AI154" s="9"/>
      <c r="AJ154" s="9"/>
      <c r="AK154" s="6"/>
    </row>
    <row r="155" spans="1:37" ht="15.6" thickBot="1">
      <c r="A155" s="3">
        <v>2009</v>
      </c>
      <c r="B155" s="4" t="s">
        <v>12</v>
      </c>
      <c r="C155" s="4" t="s">
        <v>19</v>
      </c>
      <c r="D155" s="4" t="s">
        <v>14</v>
      </c>
      <c r="E155" s="4" t="s">
        <v>27</v>
      </c>
      <c r="F155" s="4" t="s">
        <v>30</v>
      </c>
      <c r="G155" s="4" t="s">
        <v>15</v>
      </c>
      <c r="H155" s="6">
        <v>1310</v>
      </c>
      <c r="I155" s="8">
        <v>544.37022900763395</v>
      </c>
      <c r="J155" s="8">
        <v>51.673354381552002</v>
      </c>
      <c r="K155" s="6">
        <v>48.500000000999997</v>
      </c>
      <c r="L155" s="9">
        <v>18.735719725818001</v>
      </c>
      <c r="M155" s="9">
        <v>48.134044173648</v>
      </c>
      <c r="N155" s="9">
        <v>25.742574257425002</v>
      </c>
      <c r="O155" s="9">
        <v>7.1591774562069999</v>
      </c>
      <c r="P155" s="6">
        <f>N155+O155</f>
        <v>32.901751713632002</v>
      </c>
      <c r="S155" s="6">
        <v>1225</v>
      </c>
      <c r="T155" s="9">
        <v>541.69306122448995</v>
      </c>
      <c r="U155" s="9">
        <v>61.188798895801</v>
      </c>
      <c r="V155" s="9">
        <v>51.500000000999997</v>
      </c>
      <c r="W155" s="9">
        <v>15.490673154906</v>
      </c>
      <c r="X155" s="9">
        <v>40.551500405515</v>
      </c>
      <c r="Y155" s="9">
        <v>33.0900243309</v>
      </c>
      <c r="Z155" s="9">
        <v>10.218978102189</v>
      </c>
      <c r="AA155" s="6">
        <f>Y155+Z155</f>
        <v>43.309002433088999</v>
      </c>
      <c r="AC155" s="6">
        <v>393</v>
      </c>
      <c r="AD155" s="8">
        <v>521.94910941475803</v>
      </c>
      <c r="AE155" s="8">
        <v>59.542494304751003</v>
      </c>
      <c r="AF155" s="6">
        <v>45.000000000999997</v>
      </c>
      <c r="AG155" s="9">
        <v>25</v>
      </c>
      <c r="AH155" s="9">
        <v>42.171717171716999</v>
      </c>
      <c r="AI155" s="9">
        <v>23.989898989899</v>
      </c>
      <c r="AJ155" s="9">
        <v>8.0808080808079996</v>
      </c>
      <c r="AK155" s="6">
        <f>AI155+AJ155</f>
        <v>32.070707070707002</v>
      </c>
    </row>
    <row r="156" spans="1:37" ht="15.6" thickBot="1">
      <c r="A156" s="3">
        <v>2010</v>
      </c>
      <c r="B156" s="4" t="s">
        <v>12</v>
      </c>
      <c r="C156" s="4" t="s">
        <v>19</v>
      </c>
      <c r="D156" s="4" t="s">
        <v>14</v>
      </c>
      <c r="E156" s="4" t="s">
        <v>27</v>
      </c>
      <c r="F156" s="4" t="s">
        <v>30</v>
      </c>
      <c r="G156" s="4" t="s">
        <v>15</v>
      </c>
      <c r="H156" s="6">
        <v>1406</v>
      </c>
      <c r="I156" s="8">
        <v>540.56472261735405</v>
      </c>
      <c r="J156" s="8">
        <v>57.212643317122001</v>
      </c>
      <c r="K156" s="6">
        <v>49.000000000999997</v>
      </c>
      <c r="L156" s="9">
        <v>22.637517630464998</v>
      </c>
      <c r="M156" s="9">
        <v>42.524682651622001</v>
      </c>
      <c r="N156" s="9">
        <v>26.586741889984999</v>
      </c>
      <c r="O156" s="9">
        <v>7.4047954866000003</v>
      </c>
      <c r="P156" s="6">
        <f t="shared" ref="P156:P159" si="57">N156+O156</f>
        <v>33.991537376585001</v>
      </c>
      <c r="S156" s="6">
        <v>1338</v>
      </c>
      <c r="T156" s="9">
        <v>542.32884902840101</v>
      </c>
      <c r="U156" s="9">
        <v>59.655275643167997</v>
      </c>
      <c r="V156" s="9">
        <v>56.000000000999997</v>
      </c>
      <c r="W156" s="9">
        <v>16.083395383469</v>
      </c>
      <c r="X156" s="9">
        <v>38.049143708115999</v>
      </c>
      <c r="Y156" s="9">
        <v>34.177215189873003</v>
      </c>
      <c r="Z156" s="9">
        <v>11.317944899478</v>
      </c>
      <c r="AA156" s="6">
        <f t="shared" ref="AA156:AA159" si="58">Y156+Z156</f>
        <v>45.495160089351003</v>
      </c>
      <c r="AC156" s="6">
        <v>485</v>
      </c>
      <c r="AD156" s="8">
        <v>520.36082474226805</v>
      </c>
      <c r="AE156" s="8">
        <v>64.977743418914002</v>
      </c>
      <c r="AF156" s="6">
        <v>44.000000000999997</v>
      </c>
      <c r="AG156" s="9">
        <v>30.020283975659002</v>
      </c>
      <c r="AH156" s="9">
        <v>35.902636916835</v>
      </c>
      <c r="AI156" s="9">
        <v>24.543610547667001</v>
      </c>
      <c r="AJ156" s="9">
        <v>7.9107505070990003</v>
      </c>
      <c r="AK156" s="6">
        <f t="shared" ref="AK156:AK159" si="59">AI156+AJ156</f>
        <v>32.454361054766004</v>
      </c>
    </row>
    <row r="157" spans="1:37" ht="15.6" thickBot="1">
      <c r="A157" s="3">
        <v>2011</v>
      </c>
      <c r="B157" s="4" t="s">
        <v>12</v>
      </c>
      <c r="C157" s="4" t="s">
        <v>19</v>
      </c>
      <c r="D157" s="4" t="s">
        <v>14</v>
      </c>
      <c r="E157" s="4" t="s">
        <v>27</v>
      </c>
      <c r="F157" s="4" t="s">
        <v>30</v>
      </c>
      <c r="G157" s="4" t="s">
        <v>15</v>
      </c>
      <c r="H157" s="6">
        <v>1607</v>
      </c>
      <c r="I157" s="8">
        <v>547.78531425015603</v>
      </c>
      <c r="J157" s="8">
        <v>56.057405494011</v>
      </c>
      <c r="K157" s="6">
        <v>51.000000000999997</v>
      </c>
      <c r="L157" s="9">
        <v>19.24504950495</v>
      </c>
      <c r="M157" s="9">
        <v>40.717821782178</v>
      </c>
      <c r="N157" s="9">
        <v>30.198019801979999</v>
      </c>
      <c r="O157" s="9">
        <v>9.2821782178210004</v>
      </c>
      <c r="P157" s="6">
        <f t="shared" si="57"/>
        <v>39.480198019801001</v>
      </c>
      <c r="S157" s="6">
        <v>1344</v>
      </c>
      <c r="T157" s="9">
        <v>547.45758928571399</v>
      </c>
      <c r="U157" s="9">
        <v>57.831253628073</v>
      </c>
      <c r="V157" s="9">
        <v>53.000000000999997</v>
      </c>
      <c r="W157" s="9">
        <v>13.249444855662</v>
      </c>
      <c r="X157" s="9">
        <v>36.861584011843</v>
      </c>
      <c r="Y157" s="9">
        <v>36.41746854182</v>
      </c>
      <c r="Z157" s="9">
        <v>12.953367875647</v>
      </c>
      <c r="AA157" s="6">
        <f t="shared" si="58"/>
        <v>49.370836417467004</v>
      </c>
      <c r="AC157" s="6">
        <v>493</v>
      </c>
      <c r="AD157" s="8">
        <v>527.10953346856002</v>
      </c>
      <c r="AE157" s="8">
        <v>58.935959546166998</v>
      </c>
      <c r="AF157" s="6">
        <v>44.500000000999997</v>
      </c>
      <c r="AG157" s="9">
        <v>22.132796780684</v>
      </c>
      <c r="AH157" s="9">
        <v>41.851106639839003</v>
      </c>
      <c r="AI157" s="9">
        <v>29.577464788732001</v>
      </c>
      <c r="AJ157" s="9">
        <v>5.6338028169010004</v>
      </c>
      <c r="AK157" s="6">
        <f t="shared" si="59"/>
        <v>35.211267605633005</v>
      </c>
    </row>
    <row r="158" spans="1:37" ht="15.6" thickBot="1">
      <c r="A158" s="3">
        <v>2012</v>
      </c>
      <c r="B158" s="4" t="s">
        <v>12</v>
      </c>
      <c r="C158" s="4" t="s">
        <v>19</v>
      </c>
      <c r="D158" s="4" t="s">
        <v>14</v>
      </c>
      <c r="E158" s="4" t="s">
        <v>27</v>
      </c>
      <c r="F158" s="4" t="s">
        <v>30</v>
      </c>
      <c r="G158" s="4" t="s">
        <v>15</v>
      </c>
      <c r="H158" s="6">
        <v>1772</v>
      </c>
      <c r="I158" s="8">
        <v>546.53442437923297</v>
      </c>
      <c r="J158" s="8">
        <v>54.982584892939002</v>
      </c>
      <c r="K158" s="6">
        <v>47.000000000999997</v>
      </c>
      <c r="L158" s="9">
        <v>20.044918585064</v>
      </c>
      <c r="M158" s="9">
        <v>41.830432341380998</v>
      </c>
      <c r="N158" s="9">
        <v>28.242560359348001</v>
      </c>
      <c r="O158" s="9">
        <v>9.3767546322289999</v>
      </c>
      <c r="P158" s="6">
        <f t="shared" si="57"/>
        <v>37.619314991576999</v>
      </c>
      <c r="S158" s="6">
        <v>1353</v>
      </c>
      <c r="T158" s="9">
        <v>547.43237250554296</v>
      </c>
      <c r="U158" s="9">
        <v>60.479360152866001</v>
      </c>
      <c r="V158" s="9">
        <v>52.000000000999997</v>
      </c>
      <c r="W158" s="9">
        <v>14.697609001406001</v>
      </c>
      <c r="X158" s="9">
        <v>33.966244725738001</v>
      </c>
      <c r="Y158" s="9">
        <v>35.021097046412997</v>
      </c>
      <c r="Z158" s="9">
        <v>11.462728551335999</v>
      </c>
      <c r="AA158" s="6">
        <f t="shared" si="58"/>
        <v>46.483825597748996</v>
      </c>
      <c r="AC158" s="6">
        <v>533</v>
      </c>
      <c r="AD158" s="8">
        <v>533.07129455909899</v>
      </c>
      <c r="AE158" s="8">
        <v>55.977124940049997</v>
      </c>
      <c r="AF158" s="6">
        <v>55.000000000999997</v>
      </c>
      <c r="AG158" s="9">
        <v>19.252336448598001</v>
      </c>
      <c r="AH158" s="9">
        <v>42.990654205607001</v>
      </c>
      <c r="AI158" s="9">
        <v>30.280373831775002</v>
      </c>
      <c r="AJ158" s="9">
        <v>7.1028037383170002</v>
      </c>
      <c r="AK158" s="6">
        <f t="shared" si="59"/>
        <v>37.383177570092002</v>
      </c>
    </row>
    <row r="159" spans="1:37" ht="15.6" thickBot="1">
      <c r="A159" s="3">
        <v>2013</v>
      </c>
      <c r="B159" s="4" t="s">
        <v>12</v>
      </c>
      <c r="C159" s="4" t="s">
        <v>19</v>
      </c>
      <c r="D159" s="4" t="s">
        <v>14</v>
      </c>
      <c r="E159" s="4" t="s">
        <v>27</v>
      </c>
      <c r="F159" s="4" t="s">
        <v>30</v>
      </c>
      <c r="G159" s="4" t="s">
        <v>15</v>
      </c>
      <c r="H159" s="6">
        <v>1868</v>
      </c>
      <c r="I159" s="8">
        <v>551.50963597430405</v>
      </c>
      <c r="J159" s="8">
        <v>53.774982119534997</v>
      </c>
      <c r="K159" s="6">
        <v>50.000000000999997</v>
      </c>
      <c r="L159" s="9">
        <v>17.094017094017001</v>
      </c>
      <c r="M159" s="9">
        <v>42.467948717947998</v>
      </c>
      <c r="N159" s="9">
        <v>30.929487179487001</v>
      </c>
      <c r="O159" s="9">
        <v>9.2948717948709998</v>
      </c>
      <c r="P159" s="6">
        <f t="shared" si="57"/>
        <v>40.224358974357997</v>
      </c>
      <c r="S159" s="6">
        <v>1382</v>
      </c>
      <c r="T159" s="9">
        <v>551.56729377713498</v>
      </c>
      <c r="U159" s="9">
        <v>56.649149778774003</v>
      </c>
      <c r="V159" s="9">
        <v>57.000000000999997</v>
      </c>
      <c r="W159" s="9">
        <v>11.294964028777001</v>
      </c>
      <c r="X159" s="9">
        <v>37.050359712229998</v>
      </c>
      <c r="Y159" s="9">
        <v>37.769784172660998</v>
      </c>
      <c r="Z159" s="9">
        <v>13.309352517984999</v>
      </c>
      <c r="AA159" s="6">
        <f t="shared" si="58"/>
        <v>51.079136690645996</v>
      </c>
      <c r="AC159" s="6">
        <v>518</v>
      </c>
      <c r="AD159" s="8">
        <v>536.02123552123601</v>
      </c>
      <c r="AE159" s="8">
        <v>55.478275086688001</v>
      </c>
      <c r="AF159" s="6">
        <v>48.000000000999997</v>
      </c>
      <c r="AG159" s="9">
        <v>15.370018975332</v>
      </c>
      <c r="AH159" s="9">
        <v>45.161290322580001</v>
      </c>
      <c r="AI159" s="9">
        <v>29.411764705882</v>
      </c>
      <c r="AJ159" s="9">
        <v>8.3491461100559992</v>
      </c>
      <c r="AK159" s="6">
        <f t="shared" si="59"/>
        <v>37.760910815937997</v>
      </c>
    </row>
    <row r="160" spans="1:37" ht="16.2" thickBot="1">
      <c r="A160" s="3"/>
      <c r="B160" s="4"/>
      <c r="C160" s="4"/>
      <c r="D160" s="4"/>
      <c r="E160" s="4"/>
      <c r="F160" s="4"/>
      <c r="G160" s="25"/>
      <c r="H160" s="26" t="s">
        <v>24</v>
      </c>
      <c r="I160" s="30">
        <f>(I159-I155)/J159</f>
        <v>0.1327644693735108</v>
      </c>
      <c r="J160" s="8"/>
      <c r="K160" s="6"/>
      <c r="L160" s="9"/>
      <c r="M160" s="38" t="s">
        <v>34</v>
      </c>
      <c r="N160" s="55">
        <f>N159-N155</f>
        <v>5.1869129220619996</v>
      </c>
      <c r="O160" s="41">
        <f>O159-O155</f>
        <v>2.1356943386639999</v>
      </c>
      <c r="P160" s="6"/>
      <c r="S160" s="43" t="s">
        <v>23</v>
      </c>
      <c r="T160" s="30">
        <f>(T159-T155)/U159</f>
        <v>0.17430504413933542</v>
      </c>
      <c r="X160" s="38" t="s">
        <v>34</v>
      </c>
      <c r="Y160" s="55">
        <f>Y159-Y155</f>
        <v>4.6797598417609976</v>
      </c>
      <c r="Z160" s="55">
        <f>Z159-Z155</f>
        <v>3.0903744157959991</v>
      </c>
      <c r="AC160" s="43" t="s">
        <v>23</v>
      </c>
      <c r="AD160" s="30">
        <f>(AD159-AD155)/AE159</f>
        <v>0.25365111089862608</v>
      </c>
      <c r="AH160" s="38" t="s">
        <v>34</v>
      </c>
      <c r="AI160" s="55">
        <f>AI159-AI155</f>
        <v>5.4218657159829995</v>
      </c>
      <c r="AJ160" s="41">
        <f>AJ159-AJ155</f>
        <v>0.26833802924799954</v>
      </c>
      <c r="AK160" s="6"/>
    </row>
    <row r="161" spans="1:37" ht="15.6" thickBot="1">
      <c r="A161" s="3"/>
      <c r="B161" s="4"/>
      <c r="C161" s="4"/>
      <c r="D161" s="4"/>
      <c r="E161" s="4"/>
      <c r="F161" s="4"/>
      <c r="G161" s="4"/>
      <c r="H161" s="6"/>
      <c r="I161" s="8"/>
      <c r="J161" s="8"/>
      <c r="K161" s="6"/>
      <c r="L161" s="9"/>
      <c r="M161" s="9"/>
      <c r="N161" s="9"/>
      <c r="O161" s="9"/>
      <c r="P161" s="6"/>
      <c r="AC161" s="6"/>
      <c r="AD161" s="8"/>
      <c r="AE161" s="8"/>
      <c r="AF161" s="6"/>
      <c r="AG161" s="9"/>
      <c r="AH161" s="9"/>
      <c r="AI161" s="9"/>
      <c r="AJ161" s="9"/>
      <c r="AK161" s="6"/>
    </row>
    <row r="162" spans="1:37" ht="15.6" thickBot="1">
      <c r="A162" s="3">
        <v>2009</v>
      </c>
      <c r="B162" s="4" t="s">
        <v>12</v>
      </c>
      <c r="C162" s="4" t="s">
        <v>18</v>
      </c>
      <c r="D162" s="4" t="s">
        <v>14</v>
      </c>
      <c r="E162" s="4" t="s">
        <v>27</v>
      </c>
      <c r="F162" s="4" t="s">
        <v>30</v>
      </c>
      <c r="G162" s="4" t="s">
        <v>15</v>
      </c>
      <c r="H162" s="6">
        <v>1136</v>
      </c>
      <c r="I162" s="8">
        <v>554.48679577464804</v>
      </c>
      <c r="J162" s="8">
        <v>64.551381726214998</v>
      </c>
      <c r="K162" s="6">
        <v>50.000000000999997</v>
      </c>
      <c r="L162" s="9">
        <v>44.491887275831999</v>
      </c>
      <c r="M162" s="9">
        <v>36.037574722458999</v>
      </c>
      <c r="N162" s="9">
        <v>14.602903501281</v>
      </c>
      <c r="O162" s="9">
        <v>1.878736122971</v>
      </c>
      <c r="P162" s="6">
        <f>N162+O162</f>
        <v>16.481639624252001</v>
      </c>
      <c r="S162" s="6">
        <v>700</v>
      </c>
      <c r="T162" s="9">
        <v>560.63714285714298</v>
      </c>
      <c r="U162" s="9">
        <v>58.789649930002</v>
      </c>
      <c r="V162" s="9">
        <v>55.000000000999997</v>
      </c>
      <c r="W162" s="9">
        <v>41.828254847644999</v>
      </c>
      <c r="X162" s="9">
        <v>37.119113573406999</v>
      </c>
      <c r="Y162" s="9">
        <v>15.927977839335</v>
      </c>
      <c r="Z162" s="9">
        <v>2.0775623268690002</v>
      </c>
      <c r="AA162" s="6">
        <f>Y162+Z162</f>
        <v>18.005540166204</v>
      </c>
      <c r="AC162" s="6">
        <v>248</v>
      </c>
      <c r="AD162" s="8">
        <v>538.33467741935499</v>
      </c>
      <c r="AE162" s="8">
        <v>62.699567109230998</v>
      </c>
      <c r="AF162" s="6">
        <v>46.500000000999997</v>
      </c>
      <c r="AG162" s="9">
        <v>51.851851851851002</v>
      </c>
      <c r="AH162" s="9">
        <v>28.518518518518</v>
      </c>
      <c r="AI162" s="9">
        <v>10.74074074074</v>
      </c>
      <c r="AJ162" s="9">
        <v>0.74074074073999996</v>
      </c>
      <c r="AK162" s="6">
        <f>AI162+AJ162</f>
        <v>11.481481481479999</v>
      </c>
    </row>
    <row r="163" spans="1:37" ht="15.6" thickBot="1">
      <c r="A163" s="3">
        <v>2010</v>
      </c>
      <c r="B163" s="4" t="s">
        <v>12</v>
      </c>
      <c r="C163" s="4" t="s">
        <v>18</v>
      </c>
      <c r="D163" s="4" t="s">
        <v>14</v>
      </c>
      <c r="E163" s="4" t="s">
        <v>27</v>
      </c>
      <c r="F163" s="4" t="s">
        <v>30</v>
      </c>
      <c r="G163" s="4" t="s">
        <v>15</v>
      </c>
      <c r="H163" s="6">
        <v>1216</v>
      </c>
      <c r="I163" s="8">
        <v>561.00904605263202</v>
      </c>
      <c r="J163" s="8">
        <v>60.682516587038002</v>
      </c>
      <c r="K163" s="6">
        <v>46.000000000999997</v>
      </c>
      <c r="L163" s="9">
        <v>41.910023677978998</v>
      </c>
      <c r="M163" s="9">
        <v>35.043409629045001</v>
      </c>
      <c r="N163" s="9">
        <v>16.653512233621999</v>
      </c>
      <c r="O163" s="9">
        <v>2.367797947908</v>
      </c>
      <c r="P163" s="6">
        <f t="shared" ref="P163:P166" si="60">N163+O163</f>
        <v>19.021310181529998</v>
      </c>
      <c r="S163" s="6">
        <v>824</v>
      </c>
      <c r="T163" s="9">
        <v>564.46844660194199</v>
      </c>
      <c r="U163" s="9">
        <v>60.077240477101</v>
      </c>
      <c r="V163" s="9">
        <v>43.000000000999997</v>
      </c>
      <c r="W163" s="9">
        <v>38.875878220140002</v>
      </c>
      <c r="X163" s="9">
        <v>38.173302107727999</v>
      </c>
      <c r="Y163" s="9">
        <v>16.393442622950001</v>
      </c>
      <c r="Z163" s="9">
        <v>3.0444964871189999</v>
      </c>
      <c r="AA163" s="6">
        <f t="shared" ref="AA163:AA166" si="61">Y163+Z163</f>
        <v>19.437939110069003</v>
      </c>
      <c r="AC163" s="6">
        <v>254</v>
      </c>
      <c r="AD163" s="8">
        <v>552.590551181102</v>
      </c>
      <c r="AE163" s="8">
        <v>63.124928437256997</v>
      </c>
      <c r="AF163" s="6">
        <v>49.000000000999997</v>
      </c>
      <c r="AG163" s="9">
        <v>49.812734082397</v>
      </c>
      <c r="AH163" s="9">
        <v>29.213483146066999</v>
      </c>
      <c r="AI163" s="9">
        <v>12.734082397003</v>
      </c>
      <c r="AJ163" s="9">
        <v>3.3707865168529998</v>
      </c>
      <c r="AK163" s="6">
        <f t="shared" ref="AK163:AK166" si="62">AI163+AJ163</f>
        <v>16.104868913855999</v>
      </c>
    </row>
    <row r="164" spans="1:37" ht="15.6" thickBot="1">
      <c r="A164" s="3">
        <v>2011</v>
      </c>
      <c r="B164" s="4" t="s">
        <v>12</v>
      </c>
      <c r="C164" s="4" t="s">
        <v>18</v>
      </c>
      <c r="D164" s="4" t="s">
        <v>14</v>
      </c>
      <c r="E164" s="4" t="s">
        <v>27</v>
      </c>
      <c r="F164" s="4" t="s">
        <v>30</v>
      </c>
      <c r="G164" s="4" t="s">
        <v>15</v>
      </c>
      <c r="H164" s="6">
        <v>1275</v>
      </c>
      <c r="I164" s="8">
        <v>564.72156862745101</v>
      </c>
      <c r="J164" s="8">
        <v>58.674474864945999</v>
      </c>
      <c r="K164" s="6">
        <v>50.000000000999997</v>
      </c>
      <c r="L164" s="9">
        <v>40.291634689177997</v>
      </c>
      <c r="M164" s="9">
        <v>37.759017651572996</v>
      </c>
      <c r="N164" s="9">
        <v>17.114351496546</v>
      </c>
      <c r="O164" s="9">
        <v>2.686108979278</v>
      </c>
      <c r="P164" s="6">
        <f t="shared" si="60"/>
        <v>19.800460475824</v>
      </c>
      <c r="S164" s="6">
        <v>854</v>
      </c>
      <c r="T164" s="9">
        <v>566.86182669789196</v>
      </c>
      <c r="U164" s="9">
        <v>57.771264367133</v>
      </c>
      <c r="V164" s="9">
        <v>48.000000000999997</v>
      </c>
      <c r="W164" s="9">
        <v>36.374002280501003</v>
      </c>
      <c r="X164" s="9">
        <v>40.935005701253999</v>
      </c>
      <c r="Y164" s="9">
        <v>17.21778791334</v>
      </c>
      <c r="Z164" s="9">
        <v>2.8506271379700001</v>
      </c>
      <c r="AA164" s="6">
        <f t="shared" si="61"/>
        <v>20.068415051310001</v>
      </c>
      <c r="AC164" s="6">
        <v>261</v>
      </c>
      <c r="AD164" s="8">
        <v>549.73946360153298</v>
      </c>
      <c r="AE164" s="8">
        <v>64.699312905781994</v>
      </c>
      <c r="AF164" s="6">
        <v>49.000000000999997</v>
      </c>
      <c r="AG164" s="9">
        <v>50</v>
      </c>
      <c r="AH164" s="9">
        <v>28.41726618705</v>
      </c>
      <c r="AI164" s="9">
        <v>13.309352517984999</v>
      </c>
      <c r="AJ164" s="9">
        <v>2.1582733812939998</v>
      </c>
      <c r="AK164" s="6">
        <f t="shared" si="62"/>
        <v>15.467625899279</v>
      </c>
    </row>
    <row r="165" spans="1:37" ht="15.6" thickBot="1">
      <c r="A165" s="3">
        <v>2012</v>
      </c>
      <c r="B165" s="4" t="s">
        <v>12</v>
      </c>
      <c r="C165" s="4" t="s">
        <v>18</v>
      </c>
      <c r="D165" s="4" t="s">
        <v>14</v>
      </c>
      <c r="E165" s="4" t="s">
        <v>27</v>
      </c>
      <c r="F165" s="4" t="s">
        <v>30</v>
      </c>
      <c r="G165" s="4" t="s">
        <v>15</v>
      </c>
      <c r="H165" s="6">
        <v>1524</v>
      </c>
      <c r="I165" s="8">
        <v>563.02493438320198</v>
      </c>
      <c r="J165" s="8">
        <v>61.218847129966001</v>
      </c>
      <c r="K165" s="6">
        <v>48.000000000999997</v>
      </c>
      <c r="L165" s="9">
        <v>39.303797468353999</v>
      </c>
      <c r="M165" s="9">
        <v>37.848101265822002</v>
      </c>
      <c r="N165" s="9">
        <v>16.708860759493</v>
      </c>
      <c r="O165" s="9">
        <v>2.5949367088600002</v>
      </c>
      <c r="P165" s="6">
        <f t="shared" si="60"/>
        <v>19.303797468353</v>
      </c>
      <c r="S165" s="6">
        <v>831</v>
      </c>
      <c r="T165" s="9">
        <v>566.689530685921</v>
      </c>
      <c r="U165" s="9">
        <v>62.094738140354004</v>
      </c>
      <c r="V165" s="9">
        <v>46.000000000999997</v>
      </c>
      <c r="W165" s="9">
        <v>38.228438228438002</v>
      </c>
      <c r="X165" s="9">
        <v>37.412587412587001</v>
      </c>
      <c r="Y165" s="9">
        <v>17.482517482517</v>
      </c>
      <c r="Z165" s="9">
        <v>3.7296037296029998</v>
      </c>
      <c r="AA165" s="6">
        <f t="shared" si="61"/>
        <v>21.21212121212</v>
      </c>
      <c r="AC165" s="6">
        <v>291</v>
      </c>
      <c r="AD165" s="8">
        <v>562.70446735395205</v>
      </c>
      <c r="AE165" s="8">
        <v>64.681729664471007</v>
      </c>
      <c r="AF165" s="6">
        <v>52.000000000999997</v>
      </c>
      <c r="AG165" s="9">
        <v>35.987261146496003</v>
      </c>
      <c r="AH165" s="9">
        <v>39.171974522292999</v>
      </c>
      <c r="AI165" s="9">
        <v>14.012738853503</v>
      </c>
      <c r="AJ165" s="9">
        <v>3.503184713375</v>
      </c>
      <c r="AK165" s="6">
        <f t="shared" si="62"/>
        <v>17.515923566878001</v>
      </c>
    </row>
    <row r="166" spans="1:37" ht="15.6" thickBot="1">
      <c r="A166" s="3">
        <v>2013</v>
      </c>
      <c r="B166" s="4" t="s">
        <v>12</v>
      </c>
      <c r="C166" s="4" t="s">
        <v>18</v>
      </c>
      <c r="D166" s="4" t="s">
        <v>14</v>
      </c>
      <c r="E166" s="4" t="s">
        <v>27</v>
      </c>
      <c r="F166" s="4" t="s">
        <v>30</v>
      </c>
      <c r="G166" s="4" t="s">
        <v>15</v>
      </c>
      <c r="H166" s="6">
        <v>1636</v>
      </c>
      <c r="I166" s="8">
        <v>564.73471882640604</v>
      </c>
      <c r="J166" s="8">
        <v>60.020062231876999</v>
      </c>
      <c r="K166" s="6">
        <v>46.000000000999997</v>
      </c>
      <c r="L166" s="9">
        <v>39.750445632797998</v>
      </c>
      <c r="M166" s="9">
        <v>37.730243612595999</v>
      </c>
      <c r="N166" s="9">
        <v>17.231134878193</v>
      </c>
      <c r="O166" s="9">
        <v>2.4955436720140001</v>
      </c>
      <c r="P166" s="6">
        <f t="shared" si="60"/>
        <v>19.726678550207001</v>
      </c>
      <c r="S166" s="6">
        <v>812</v>
      </c>
      <c r="T166" s="9">
        <v>572.64901477832495</v>
      </c>
      <c r="U166" s="9">
        <v>59.539922977175003</v>
      </c>
      <c r="V166" s="9">
        <v>51.000000000999997</v>
      </c>
      <c r="W166" s="9">
        <v>33.414043583534998</v>
      </c>
      <c r="X166" s="9">
        <v>39.225181598063003</v>
      </c>
      <c r="Y166" s="9">
        <v>21.670702179176001</v>
      </c>
      <c r="Z166" s="9">
        <v>3.9951573849869999</v>
      </c>
      <c r="AA166" s="6">
        <f t="shared" si="61"/>
        <v>25.665859564163</v>
      </c>
      <c r="AC166" s="6">
        <v>313</v>
      </c>
      <c r="AD166" s="8">
        <v>560.78594249201296</v>
      </c>
      <c r="AE166" s="8">
        <v>62.483758354978001</v>
      </c>
      <c r="AF166" s="6">
        <v>48.000000000999997</v>
      </c>
      <c r="AG166" s="9">
        <v>38.253012048191998</v>
      </c>
      <c r="AH166" s="9">
        <v>38.554216867469002</v>
      </c>
      <c r="AI166" s="9">
        <v>15.361445783132</v>
      </c>
      <c r="AJ166" s="9">
        <v>2.1084337349390001</v>
      </c>
      <c r="AK166" s="6">
        <f t="shared" si="62"/>
        <v>17.469879518071</v>
      </c>
    </row>
    <row r="167" spans="1:37" ht="16.2" thickBot="1">
      <c r="A167" s="3"/>
      <c r="B167" s="4"/>
      <c r="C167" s="4"/>
      <c r="D167" s="4"/>
      <c r="E167" s="4"/>
      <c r="F167" s="4"/>
      <c r="G167" s="25"/>
      <c r="H167" s="26" t="s">
        <v>24</v>
      </c>
      <c r="I167" s="30">
        <f>(I166-I162)/J166</f>
        <v>0.17074162656091454</v>
      </c>
      <c r="J167" s="8"/>
      <c r="K167" s="6"/>
      <c r="L167" s="9"/>
      <c r="M167" s="38" t="s">
        <v>34</v>
      </c>
      <c r="N167" s="41">
        <f>N166-N162</f>
        <v>2.6282313769119998</v>
      </c>
      <c r="O167" s="41">
        <f>O166-O162</f>
        <v>0.61680754904300006</v>
      </c>
      <c r="P167" s="6"/>
      <c r="S167" s="43" t="s">
        <v>23</v>
      </c>
      <c r="T167" s="30">
        <f>(T166-T162)/U166</f>
        <v>0.20174483473528851</v>
      </c>
      <c r="X167" s="38" t="s">
        <v>34</v>
      </c>
      <c r="Y167" s="55">
        <f>Y166-Y162</f>
        <v>5.7427243398410006</v>
      </c>
      <c r="Z167" s="55">
        <f>Z166-Z162</f>
        <v>1.9175950581179997</v>
      </c>
      <c r="AC167" s="43" t="s">
        <v>23</v>
      </c>
      <c r="AD167" s="36">
        <f>(AD166-AD162)/AE166</f>
        <v>0.35931361466942413</v>
      </c>
      <c r="AH167" s="38" t="s">
        <v>34</v>
      </c>
      <c r="AI167" s="55">
        <f>AI166-AI162</f>
        <v>4.6207050423920002</v>
      </c>
      <c r="AJ167" s="55">
        <f>AJ166-AJ162</f>
        <v>1.3676929941990001</v>
      </c>
      <c r="AK167" s="6"/>
    </row>
    <row r="168" spans="1:37" ht="15.6" thickBot="1">
      <c r="A168" s="3"/>
      <c r="B168" s="4"/>
      <c r="C168" s="4"/>
      <c r="D168" s="4"/>
      <c r="E168" s="4"/>
      <c r="F168" s="4"/>
      <c r="G168" s="4"/>
      <c r="H168" s="4"/>
      <c r="I168" s="4"/>
      <c r="J168" s="8"/>
      <c r="K168" s="6"/>
      <c r="L168" s="9"/>
      <c r="M168" s="9"/>
      <c r="N168" s="9"/>
      <c r="O168" s="9"/>
      <c r="P168" s="6"/>
      <c r="AC168" s="6"/>
      <c r="AD168" s="8"/>
      <c r="AE168" s="8"/>
      <c r="AF168" s="6"/>
      <c r="AG168" s="9"/>
      <c r="AH168" s="9"/>
      <c r="AI168" s="9"/>
      <c r="AJ168" s="9"/>
      <c r="AK168" s="6"/>
    </row>
    <row r="169" spans="1:37" ht="15.6" thickBot="1">
      <c r="A169" s="3"/>
      <c r="B169" s="4"/>
      <c r="C169" s="4"/>
      <c r="D169" s="4"/>
      <c r="E169" s="4"/>
      <c r="F169" s="4"/>
      <c r="G169" s="4"/>
      <c r="H169" s="6"/>
      <c r="I169" s="8"/>
      <c r="J169" s="8"/>
      <c r="K169" s="6"/>
      <c r="L169" s="9"/>
      <c r="M169" s="9"/>
      <c r="N169" s="9"/>
      <c r="O169" s="9"/>
      <c r="P169" s="6"/>
      <c r="AC169" s="6"/>
      <c r="AD169" s="8"/>
      <c r="AE169" s="8"/>
      <c r="AF169" s="6"/>
      <c r="AG169" s="9"/>
      <c r="AH169" s="9"/>
      <c r="AI169" s="9"/>
      <c r="AJ169" s="9"/>
      <c r="AK169" s="6"/>
    </row>
    <row r="170" spans="1:37" ht="15.6" thickBot="1">
      <c r="A170" s="3">
        <v>2009</v>
      </c>
      <c r="B170" s="4" t="s">
        <v>20</v>
      </c>
      <c r="C170" s="4" t="s">
        <v>13</v>
      </c>
      <c r="D170" s="4" t="s">
        <v>14</v>
      </c>
      <c r="E170" s="4" t="s">
        <v>27</v>
      </c>
      <c r="F170" s="4" t="s">
        <v>30</v>
      </c>
      <c r="G170" s="4" t="s">
        <v>15</v>
      </c>
      <c r="H170" s="6">
        <v>3019</v>
      </c>
      <c r="I170" s="8">
        <v>586.35011593242803</v>
      </c>
      <c r="J170" s="8">
        <v>60.783723230493003</v>
      </c>
      <c r="K170" s="6">
        <v>51.000000000999997</v>
      </c>
      <c r="L170" s="9">
        <v>8.5261070720420005</v>
      </c>
      <c r="M170" s="9">
        <v>26.701916721743999</v>
      </c>
      <c r="N170" s="9">
        <v>61.037673496364</v>
      </c>
      <c r="O170" s="9">
        <v>3.502974223397</v>
      </c>
      <c r="P170" s="6">
        <f>N170+O170</f>
        <v>64.540647719760997</v>
      </c>
      <c r="S170" s="6">
        <v>1256</v>
      </c>
      <c r="T170" s="9">
        <v>572.63773885350304</v>
      </c>
      <c r="U170" s="9">
        <v>64.898352462394996</v>
      </c>
      <c r="V170" s="9">
        <v>50.500000000999997</v>
      </c>
      <c r="W170" s="9">
        <v>9.9290780141840003</v>
      </c>
      <c r="X170" s="9">
        <v>27.423167848698998</v>
      </c>
      <c r="Y170" s="9">
        <v>58.550039401103</v>
      </c>
      <c r="Z170" s="9">
        <v>3.0732860520090002</v>
      </c>
      <c r="AA170" s="6">
        <f>Y170+Z170</f>
        <v>61.623325453112002</v>
      </c>
      <c r="AC170" s="6">
        <v>478</v>
      </c>
      <c r="AD170" s="8">
        <v>563.36192468619197</v>
      </c>
      <c r="AE170" s="8">
        <v>70.648276754972002</v>
      </c>
      <c r="AF170" s="6">
        <v>49.000000000999997</v>
      </c>
      <c r="AG170" s="9">
        <v>14.492753623187999</v>
      </c>
      <c r="AH170" s="9">
        <v>31.677018633540001</v>
      </c>
      <c r="AI170" s="9">
        <v>50.724637681159003</v>
      </c>
      <c r="AJ170" s="9">
        <v>2.0703933747410002</v>
      </c>
      <c r="AK170" s="6">
        <f>AI170+AJ170</f>
        <v>52.795031055900004</v>
      </c>
    </row>
    <row r="171" spans="1:37" ht="15.6" thickBot="1">
      <c r="A171" s="3">
        <v>2010</v>
      </c>
      <c r="B171" s="4" t="s">
        <v>20</v>
      </c>
      <c r="C171" s="4" t="s">
        <v>13</v>
      </c>
      <c r="D171" s="4" t="s">
        <v>14</v>
      </c>
      <c r="E171" s="4" t="s">
        <v>27</v>
      </c>
      <c r="F171" s="4" t="s">
        <v>30</v>
      </c>
      <c r="G171" s="4" t="s">
        <v>15</v>
      </c>
      <c r="H171" s="6">
        <v>3208</v>
      </c>
      <c r="I171" s="8">
        <v>588.69451371571097</v>
      </c>
      <c r="J171" s="8">
        <v>61.740741182355002</v>
      </c>
      <c r="K171" s="6">
        <v>54.000000000999997</v>
      </c>
      <c r="L171" s="9">
        <v>7.500778089013</v>
      </c>
      <c r="M171" s="9">
        <v>24.338624338624001</v>
      </c>
      <c r="N171" s="9">
        <v>64.581388110798997</v>
      </c>
      <c r="O171" s="9">
        <v>3.4235916588849999</v>
      </c>
      <c r="P171" s="6">
        <f t="shared" ref="P171:P174" si="63">N171+O171</f>
        <v>68.004979769683999</v>
      </c>
      <c r="S171" s="6">
        <v>1404</v>
      </c>
      <c r="T171" s="9">
        <v>578.64245014245</v>
      </c>
      <c r="U171" s="9">
        <v>62.135474445634003</v>
      </c>
      <c r="V171" s="9">
        <v>52.000000000999997</v>
      </c>
      <c r="W171" s="9">
        <v>8.2269503546090004</v>
      </c>
      <c r="X171" s="9">
        <v>25.390070921985</v>
      </c>
      <c r="Y171" s="9">
        <v>63.120567375885997</v>
      </c>
      <c r="Z171" s="9">
        <v>2.8368794326239999</v>
      </c>
      <c r="AA171" s="6">
        <f t="shared" ref="AA171:AA174" si="64">Y171+Z171</f>
        <v>65.957446808509999</v>
      </c>
      <c r="AC171" s="6">
        <v>547</v>
      </c>
      <c r="AD171" s="8">
        <v>562.73491773309001</v>
      </c>
      <c r="AE171" s="8">
        <v>76.339858036538999</v>
      </c>
      <c r="AF171" s="6">
        <v>47.000000000999997</v>
      </c>
      <c r="AG171" s="9">
        <v>13.067150635208</v>
      </c>
      <c r="AH171" s="9">
        <v>34.482758620688998</v>
      </c>
      <c r="AI171" s="9">
        <v>49.364791288566003</v>
      </c>
      <c r="AJ171" s="9">
        <v>2.3593466424680001</v>
      </c>
      <c r="AK171" s="6">
        <f t="shared" ref="AK171:AK174" si="65">AI171+AJ171</f>
        <v>51.724137931034001</v>
      </c>
    </row>
    <row r="172" spans="1:37" ht="15.6" thickBot="1">
      <c r="A172" s="3">
        <v>2011</v>
      </c>
      <c r="B172" s="4" t="s">
        <v>20</v>
      </c>
      <c r="C172" s="4" t="s">
        <v>13</v>
      </c>
      <c r="D172" s="4" t="s">
        <v>14</v>
      </c>
      <c r="E172" s="4" t="s">
        <v>27</v>
      </c>
      <c r="F172" s="4" t="s">
        <v>30</v>
      </c>
      <c r="G172" s="4" t="s">
        <v>15</v>
      </c>
      <c r="H172" s="6">
        <v>3239</v>
      </c>
      <c r="I172" s="8">
        <v>592.62828033343601</v>
      </c>
      <c r="J172" s="8">
        <v>56.834095461206999</v>
      </c>
      <c r="K172" s="6">
        <v>54.000000000999997</v>
      </c>
      <c r="L172" s="9">
        <v>6.7488443759630004</v>
      </c>
      <c r="M172" s="9">
        <v>23.913713405237999</v>
      </c>
      <c r="N172" s="9">
        <v>65.824345146379002</v>
      </c>
      <c r="O172" s="9">
        <v>3.3281972265020001</v>
      </c>
      <c r="P172" s="6">
        <f t="shared" si="63"/>
        <v>69.152542372881001</v>
      </c>
      <c r="S172" s="6">
        <v>1411</v>
      </c>
      <c r="T172" s="9">
        <v>577.27285613040397</v>
      </c>
      <c r="U172" s="9">
        <v>57.012415907872999</v>
      </c>
      <c r="V172" s="9">
        <v>48.000000000999997</v>
      </c>
      <c r="W172" s="9">
        <v>8.0815179198870002</v>
      </c>
      <c r="X172" s="9">
        <v>27.33661278988</v>
      </c>
      <c r="Y172" s="9">
        <v>61.278988053408</v>
      </c>
      <c r="Z172" s="9">
        <v>2.4595924104</v>
      </c>
      <c r="AA172" s="6">
        <f t="shared" si="64"/>
        <v>63.738580463807999</v>
      </c>
      <c r="AC172" s="6">
        <v>607</v>
      </c>
      <c r="AD172" s="8">
        <v>565.61943986820404</v>
      </c>
      <c r="AE172" s="8">
        <v>68.181701166390994</v>
      </c>
      <c r="AF172" s="6">
        <v>47.000000000999997</v>
      </c>
      <c r="AG172" s="9">
        <v>15.686274509803001</v>
      </c>
      <c r="AH172" s="9">
        <v>29.575163398691998</v>
      </c>
      <c r="AI172" s="9">
        <v>50.816993464051997</v>
      </c>
      <c r="AJ172" s="9">
        <v>3.1045751633980001</v>
      </c>
      <c r="AK172" s="6">
        <f t="shared" si="65"/>
        <v>53.92156862745</v>
      </c>
    </row>
    <row r="173" spans="1:37" ht="15.6" thickBot="1">
      <c r="A173" s="3">
        <v>2012</v>
      </c>
      <c r="B173" s="4" t="s">
        <v>20</v>
      </c>
      <c r="C173" s="4" t="s">
        <v>13</v>
      </c>
      <c r="D173" s="4" t="s">
        <v>14</v>
      </c>
      <c r="E173" s="4" t="s">
        <v>27</v>
      </c>
      <c r="F173" s="4" t="s">
        <v>30</v>
      </c>
      <c r="G173" s="4" t="s">
        <v>15</v>
      </c>
      <c r="H173" s="6">
        <v>3430</v>
      </c>
      <c r="I173" s="8">
        <v>594.11020408163301</v>
      </c>
      <c r="J173" s="8">
        <v>58.078406449138001</v>
      </c>
      <c r="K173" s="6">
        <v>53.000000000999997</v>
      </c>
      <c r="L173" s="9">
        <v>6.7983730389300003</v>
      </c>
      <c r="M173" s="9">
        <v>21.934921557233999</v>
      </c>
      <c r="N173" s="9">
        <v>67.460778617082994</v>
      </c>
      <c r="O173" s="9">
        <v>3.457292271934</v>
      </c>
      <c r="P173" s="6">
        <f t="shared" si="63"/>
        <v>70.918070889016988</v>
      </c>
      <c r="S173" s="6">
        <v>1534</v>
      </c>
      <c r="T173" s="9">
        <v>579.46349413298606</v>
      </c>
      <c r="U173" s="9">
        <v>63.323836907794998</v>
      </c>
      <c r="V173" s="9">
        <v>51.000000000999997</v>
      </c>
      <c r="W173" s="9">
        <v>8.1168831168830007</v>
      </c>
      <c r="X173" s="9">
        <v>23.116883116882999</v>
      </c>
      <c r="Y173" s="9">
        <v>65.389610389609999</v>
      </c>
      <c r="Z173" s="9">
        <v>2.9870129870120001</v>
      </c>
      <c r="AA173" s="6">
        <f t="shared" si="64"/>
        <v>68.376623376621993</v>
      </c>
      <c r="AC173" s="6">
        <v>551</v>
      </c>
      <c r="AD173" s="8">
        <v>568.214156079855</v>
      </c>
      <c r="AE173" s="8">
        <v>65.565827152183999</v>
      </c>
      <c r="AF173" s="6">
        <v>46.000000000999997</v>
      </c>
      <c r="AG173" s="9">
        <v>12.567324955116</v>
      </c>
      <c r="AH173" s="9">
        <v>30.161579892279999</v>
      </c>
      <c r="AI173" s="9">
        <v>54.039497307001</v>
      </c>
      <c r="AJ173" s="9">
        <v>2.154398563734</v>
      </c>
      <c r="AK173" s="6">
        <f t="shared" si="65"/>
        <v>56.193895870734998</v>
      </c>
    </row>
    <row r="174" spans="1:37" ht="15.6" thickBot="1">
      <c r="A174" s="3">
        <v>2013</v>
      </c>
      <c r="B174" s="4" t="s">
        <v>20</v>
      </c>
      <c r="C174" s="4" t="s">
        <v>13</v>
      </c>
      <c r="D174" s="4" t="s">
        <v>14</v>
      </c>
      <c r="E174" s="4" t="s">
        <v>27</v>
      </c>
      <c r="F174" s="4" t="s">
        <v>30</v>
      </c>
      <c r="G174" s="4" t="s">
        <v>15</v>
      </c>
      <c r="H174" s="6">
        <v>3477</v>
      </c>
      <c r="I174" s="8">
        <v>592.18665516249598</v>
      </c>
      <c r="J174" s="8">
        <v>62.787171928691002</v>
      </c>
      <c r="K174" s="6">
        <v>53.000000000999997</v>
      </c>
      <c r="L174" s="9">
        <v>6.5978198508309998</v>
      </c>
      <c r="M174" s="9">
        <v>22.231784279976999</v>
      </c>
      <c r="N174" s="9">
        <v>67.297762478484998</v>
      </c>
      <c r="O174" s="9">
        <v>3.6144578313250002</v>
      </c>
      <c r="P174" s="6">
        <f t="shared" si="63"/>
        <v>70.912220309809996</v>
      </c>
      <c r="S174" s="6">
        <v>1425</v>
      </c>
      <c r="T174" s="9">
        <v>582.70877192982505</v>
      </c>
      <c r="U174" s="9">
        <v>61.984787348235002</v>
      </c>
      <c r="V174" s="9">
        <v>51.000000000999997</v>
      </c>
      <c r="W174" s="9">
        <v>7.5537075537070004</v>
      </c>
      <c r="X174" s="9">
        <v>21.621621621620999</v>
      </c>
      <c r="Y174" s="9">
        <v>66.181566181565998</v>
      </c>
      <c r="Z174" s="9">
        <v>3.3957033957029998</v>
      </c>
      <c r="AA174" s="6">
        <f t="shared" si="64"/>
        <v>69.577269577268993</v>
      </c>
      <c r="AC174" s="6">
        <v>556</v>
      </c>
      <c r="AD174" s="8">
        <v>575.02158273381303</v>
      </c>
      <c r="AE174" s="8">
        <v>61.074312156734997</v>
      </c>
      <c r="AF174" s="6">
        <v>51.000000000999997</v>
      </c>
      <c r="AG174" s="9">
        <v>12.186379928315</v>
      </c>
      <c r="AH174" s="9">
        <v>27.419354838709001</v>
      </c>
      <c r="AI174" s="9">
        <v>56.451612903224998</v>
      </c>
      <c r="AJ174" s="9">
        <v>3.5842293906810001</v>
      </c>
      <c r="AK174" s="6">
        <f t="shared" si="65"/>
        <v>60.035842293906001</v>
      </c>
    </row>
    <row r="175" spans="1:37" ht="16.2" thickBot="1">
      <c r="A175" s="3"/>
      <c r="B175" s="4"/>
      <c r="C175" s="4"/>
      <c r="D175" s="4"/>
      <c r="E175" s="4"/>
      <c r="F175" s="4"/>
      <c r="G175" s="25"/>
      <c r="H175" s="26" t="s">
        <v>24</v>
      </c>
      <c r="I175" s="30">
        <f>(I174-I170)/J174</f>
        <v>9.2957511077209579E-2</v>
      </c>
      <c r="J175" s="8"/>
      <c r="K175" s="6"/>
      <c r="L175" s="9"/>
      <c r="M175" s="38" t="s">
        <v>34</v>
      </c>
      <c r="N175" s="55">
        <f>N174-N170</f>
        <v>6.2600889821209975</v>
      </c>
      <c r="O175" s="41">
        <f>O174-O170</f>
        <v>0.11148360792800016</v>
      </c>
      <c r="P175" s="6"/>
      <c r="S175" s="43" t="s">
        <v>23</v>
      </c>
      <c r="T175" s="30">
        <f>(T174-T170)/U174</f>
        <v>0.16247588331217819</v>
      </c>
      <c r="X175" s="38" t="s">
        <v>34</v>
      </c>
      <c r="Y175" s="55">
        <f>Y174-Y170</f>
        <v>7.6315267804629983</v>
      </c>
      <c r="Z175" s="55">
        <f>Z174-Z170</f>
        <v>0.32241734369399966</v>
      </c>
      <c r="AC175" s="43" t="s">
        <v>23</v>
      </c>
      <c r="AD175" s="30">
        <f>(AD174-AD170)/AE174</f>
        <v>0.1909093632966162</v>
      </c>
      <c r="AH175" s="38" t="s">
        <v>34</v>
      </c>
      <c r="AI175" s="55">
        <f>AI174-AI170</f>
        <v>5.7269752220659953</v>
      </c>
      <c r="AJ175" s="55">
        <f>AJ174-AJ170</f>
        <v>1.5138360159399999</v>
      </c>
      <c r="AK175" s="6"/>
    </row>
    <row r="176" spans="1:37" ht="15.6" thickBot="1">
      <c r="A176" s="3"/>
      <c r="B176" s="4"/>
      <c r="C176" s="4"/>
      <c r="D176" s="4"/>
      <c r="E176" s="4"/>
      <c r="F176" s="4"/>
      <c r="G176" s="4"/>
      <c r="H176" s="6"/>
      <c r="I176" s="8"/>
      <c r="J176" s="8"/>
      <c r="K176" s="6"/>
      <c r="L176" s="9"/>
      <c r="M176" s="9"/>
      <c r="N176" s="9"/>
      <c r="O176" s="9"/>
      <c r="P176" s="6"/>
      <c r="AC176" s="6"/>
      <c r="AD176" s="8"/>
      <c r="AE176" s="8"/>
      <c r="AF176" s="6"/>
      <c r="AG176" s="9"/>
      <c r="AH176" s="9"/>
      <c r="AI176" s="9"/>
      <c r="AJ176" s="9"/>
      <c r="AK176" s="6"/>
    </row>
    <row r="177" spans="1:37" ht="15.6" thickBot="1">
      <c r="A177" s="3">
        <v>2009</v>
      </c>
      <c r="B177" s="4" t="s">
        <v>20</v>
      </c>
      <c r="C177" s="4" t="s">
        <v>19</v>
      </c>
      <c r="D177" s="4" t="s">
        <v>14</v>
      </c>
      <c r="E177" s="4" t="s">
        <v>27</v>
      </c>
      <c r="F177" s="4" t="s">
        <v>30</v>
      </c>
      <c r="G177" s="4" t="s">
        <v>15</v>
      </c>
      <c r="H177" s="6">
        <v>1308</v>
      </c>
      <c r="I177" s="8">
        <v>628.06422018348599</v>
      </c>
      <c r="J177" s="8">
        <v>49.035881538668001</v>
      </c>
      <c r="K177" s="6">
        <v>41.000000000999997</v>
      </c>
      <c r="L177" s="9">
        <v>10.907704042715</v>
      </c>
      <c r="M177" s="9">
        <v>33.790999237222998</v>
      </c>
      <c r="N177" s="9">
        <v>53.318077803203003</v>
      </c>
      <c r="O177" s="9">
        <v>1.7543859649119999</v>
      </c>
      <c r="P177" s="6">
        <f>N177+O177</f>
        <v>55.072463768115</v>
      </c>
      <c r="S177" s="6">
        <v>1223</v>
      </c>
      <c r="T177" s="9">
        <v>626.29354047424397</v>
      </c>
      <c r="U177" s="9">
        <v>52.400178806257003</v>
      </c>
      <c r="V177" s="9">
        <v>49.000000000999997</v>
      </c>
      <c r="W177" s="9">
        <v>9.2532467532459997</v>
      </c>
      <c r="X177" s="9">
        <v>29.626623376623002</v>
      </c>
      <c r="Y177" s="9">
        <v>57.792207792207002</v>
      </c>
      <c r="Z177" s="9">
        <v>2.5974025974020001</v>
      </c>
      <c r="AA177" s="6">
        <f>Y177+Z177</f>
        <v>60.389610389609004</v>
      </c>
      <c r="AC177" s="6">
        <v>386</v>
      </c>
      <c r="AD177" s="8">
        <v>616.68134715025894</v>
      </c>
      <c r="AE177" s="8">
        <v>57.606407600387001</v>
      </c>
      <c r="AF177" s="6">
        <v>47.000000000999997</v>
      </c>
      <c r="AG177" s="9">
        <v>14.898989898989001</v>
      </c>
      <c r="AH177" s="9">
        <v>31.313131313130999</v>
      </c>
      <c r="AI177" s="9">
        <v>46.212121212120998</v>
      </c>
      <c r="AJ177" s="9">
        <v>5.0505050505050004</v>
      </c>
      <c r="AK177" s="6">
        <f>AI177+AJ177</f>
        <v>51.262626262626</v>
      </c>
    </row>
    <row r="178" spans="1:37" ht="15.6" thickBot="1">
      <c r="A178" s="3">
        <v>2010</v>
      </c>
      <c r="B178" s="4" t="s">
        <v>20</v>
      </c>
      <c r="C178" s="4" t="s">
        <v>19</v>
      </c>
      <c r="D178" s="4" t="s">
        <v>14</v>
      </c>
      <c r="E178" s="4" t="s">
        <v>27</v>
      </c>
      <c r="F178" s="4" t="s">
        <v>30</v>
      </c>
      <c r="G178" s="4" t="s">
        <v>15</v>
      </c>
      <c r="H178" s="6">
        <v>1403</v>
      </c>
      <c r="I178" s="8">
        <v>637.06985032074101</v>
      </c>
      <c r="J178" s="8">
        <v>48.252006933259999</v>
      </c>
      <c r="K178" s="6">
        <v>50.000000000999997</v>
      </c>
      <c r="L178" s="9">
        <v>8.0394922425949993</v>
      </c>
      <c r="M178" s="9">
        <v>28.349788434413998</v>
      </c>
      <c r="N178" s="9">
        <v>59.379407616361</v>
      </c>
      <c r="O178" s="9">
        <v>3.1734837799709998</v>
      </c>
      <c r="P178" s="6">
        <f t="shared" ref="P178:P181" si="66">N178+O178</f>
        <v>62.552891396332001</v>
      </c>
      <c r="S178" s="6">
        <v>1336</v>
      </c>
      <c r="T178" s="9">
        <v>632.59730538922202</v>
      </c>
      <c r="U178" s="9">
        <v>53.464114117336003</v>
      </c>
      <c r="V178" s="9">
        <v>57.000000000999997</v>
      </c>
      <c r="W178" s="9">
        <v>7.7438570364850001</v>
      </c>
      <c r="X178" s="9">
        <v>25.465376023827002</v>
      </c>
      <c r="Y178" s="9">
        <v>62.323157110944997</v>
      </c>
      <c r="Z178" s="9">
        <v>3.9463886820549998</v>
      </c>
      <c r="AA178" s="6">
        <f t="shared" ref="AA178:AA181" si="67">Y178+Z178</f>
        <v>66.269545792999992</v>
      </c>
      <c r="AC178" s="6">
        <v>485</v>
      </c>
      <c r="AD178" s="8">
        <v>622.87835051546404</v>
      </c>
      <c r="AE178" s="8">
        <v>57.074473290656002</v>
      </c>
      <c r="AF178" s="6">
        <v>51.000000000999997</v>
      </c>
      <c r="AG178" s="9">
        <v>12.778904665314</v>
      </c>
      <c r="AH178" s="9">
        <v>29.817444219066001</v>
      </c>
      <c r="AI178" s="9">
        <v>51.115618661257002</v>
      </c>
      <c r="AJ178" s="9">
        <v>4.6653144016220001</v>
      </c>
      <c r="AK178" s="6">
        <f t="shared" ref="AK178:AK181" si="68">AI178+AJ178</f>
        <v>55.780933062879001</v>
      </c>
    </row>
    <row r="179" spans="1:37" ht="15.6" thickBot="1">
      <c r="A179" s="3">
        <v>2011</v>
      </c>
      <c r="B179" s="4" t="s">
        <v>20</v>
      </c>
      <c r="C179" s="4" t="s">
        <v>19</v>
      </c>
      <c r="D179" s="4" t="s">
        <v>14</v>
      </c>
      <c r="E179" s="4" t="s">
        <v>27</v>
      </c>
      <c r="F179" s="4" t="s">
        <v>30</v>
      </c>
      <c r="G179" s="4" t="s">
        <v>15</v>
      </c>
      <c r="H179" s="6">
        <v>1603</v>
      </c>
      <c r="I179" s="8">
        <v>637.70867124142205</v>
      </c>
      <c r="J179" s="8">
        <v>48.889419859523997</v>
      </c>
      <c r="K179" s="6">
        <v>48.000000000999997</v>
      </c>
      <c r="L179" s="9">
        <v>7.7399380804950004</v>
      </c>
      <c r="M179" s="9">
        <v>29.721362229101999</v>
      </c>
      <c r="N179" s="9">
        <v>58.018575851393003</v>
      </c>
      <c r="O179" s="9">
        <v>3.7770897832810002</v>
      </c>
      <c r="P179" s="6">
        <f t="shared" si="66"/>
        <v>61.795665634674002</v>
      </c>
      <c r="S179" s="6">
        <v>1342</v>
      </c>
      <c r="T179" s="9">
        <v>631.36289120715401</v>
      </c>
      <c r="U179" s="9">
        <v>51.344374535164</v>
      </c>
      <c r="V179" s="9">
        <v>52.000000000999997</v>
      </c>
      <c r="W179" s="9">
        <v>7.1798667653579997</v>
      </c>
      <c r="X179" s="9">
        <v>27.535159141375999</v>
      </c>
      <c r="Y179" s="9">
        <v>61.065877128053003</v>
      </c>
      <c r="Z179" s="9">
        <v>3.5529237601769998</v>
      </c>
      <c r="AA179" s="6">
        <f t="shared" si="67"/>
        <v>64.618800888229998</v>
      </c>
      <c r="AC179" s="6">
        <v>492</v>
      </c>
      <c r="AD179" s="8">
        <v>623.93495934959299</v>
      </c>
      <c r="AE179" s="8">
        <v>56.046604092884003</v>
      </c>
      <c r="AF179" s="6">
        <v>51.000000000999997</v>
      </c>
      <c r="AG179" s="9">
        <v>12.298387096774</v>
      </c>
      <c r="AH179" s="9">
        <v>28.629032258064001</v>
      </c>
      <c r="AI179" s="9">
        <v>54.838709677418997</v>
      </c>
      <c r="AJ179" s="9">
        <v>3.4274193548379999</v>
      </c>
      <c r="AK179" s="6">
        <f t="shared" si="68"/>
        <v>58.266129032256998</v>
      </c>
    </row>
    <row r="180" spans="1:37" ht="15.6" thickBot="1">
      <c r="A180" s="3">
        <v>2012</v>
      </c>
      <c r="B180" s="4" t="s">
        <v>20</v>
      </c>
      <c r="C180" s="4" t="s">
        <v>19</v>
      </c>
      <c r="D180" s="4" t="s">
        <v>14</v>
      </c>
      <c r="E180" s="4" t="s">
        <v>27</v>
      </c>
      <c r="F180" s="4" t="s">
        <v>30</v>
      </c>
      <c r="G180" s="4" t="s">
        <v>15</v>
      </c>
      <c r="H180" s="6">
        <v>1770</v>
      </c>
      <c r="I180" s="8">
        <v>638.73050847457603</v>
      </c>
      <c r="J180" s="8">
        <v>46.106032417595998</v>
      </c>
      <c r="K180" s="6">
        <v>46.000000000999997</v>
      </c>
      <c r="L180" s="9">
        <v>8.2022471910110006</v>
      </c>
      <c r="M180" s="9">
        <v>25.561797752808999</v>
      </c>
      <c r="N180" s="9">
        <v>62.640449438201998</v>
      </c>
      <c r="O180" s="9">
        <v>3.0337078651680001</v>
      </c>
      <c r="P180" s="6">
        <f t="shared" si="66"/>
        <v>65.674157303369995</v>
      </c>
      <c r="S180" s="6">
        <v>1413</v>
      </c>
      <c r="T180" s="9">
        <v>631.48549186128798</v>
      </c>
      <c r="U180" s="9">
        <v>53.850365499554997</v>
      </c>
      <c r="V180" s="9">
        <v>53.000000000999997</v>
      </c>
      <c r="W180" s="9">
        <v>8.8607594936700007</v>
      </c>
      <c r="X180" s="9">
        <v>25.035161744021998</v>
      </c>
      <c r="Y180" s="9">
        <v>61.392405063291001</v>
      </c>
      <c r="Z180" s="9">
        <v>4.0787623066099998</v>
      </c>
      <c r="AA180" s="6">
        <f t="shared" si="67"/>
        <v>65.471167369900996</v>
      </c>
      <c r="AC180" s="6">
        <v>529</v>
      </c>
      <c r="AD180" s="8">
        <v>622.54820415878999</v>
      </c>
      <c r="AE180" s="8">
        <v>52.308942047898</v>
      </c>
      <c r="AF180" s="6">
        <v>50.000000000999997</v>
      </c>
      <c r="AG180" s="9">
        <v>11.028037383177001</v>
      </c>
      <c r="AH180" s="9">
        <v>30.093457943924999</v>
      </c>
      <c r="AI180" s="9">
        <v>54.953271028037001</v>
      </c>
      <c r="AJ180" s="9">
        <v>2.8037383177569999</v>
      </c>
      <c r="AK180" s="6">
        <f t="shared" si="68"/>
        <v>57.757009345794003</v>
      </c>
    </row>
    <row r="181" spans="1:37" ht="15.6" thickBot="1">
      <c r="A181" s="3">
        <v>2013</v>
      </c>
      <c r="B181" s="4" t="s">
        <v>20</v>
      </c>
      <c r="C181" s="4" t="s">
        <v>19</v>
      </c>
      <c r="D181" s="4" t="s">
        <v>14</v>
      </c>
      <c r="E181" s="4" t="s">
        <v>27</v>
      </c>
      <c r="F181" s="4" t="s">
        <v>30</v>
      </c>
      <c r="G181" s="4" t="s">
        <v>15</v>
      </c>
      <c r="H181" s="6">
        <v>1861</v>
      </c>
      <c r="I181" s="8">
        <v>639.24502955400305</v>
      </c>
      <c r="J181" s="8">
        <v>45.327092390560999</v>
      </c>
      <c r="K181" s="6">
        <v>46.000000000999997</v>
      </c>
      <c r="L181" s="9">
        <v>6.8947087119179997</v>
      </c>
      <c r="M181" s="9">
        <v>26.670229823623</v>
      </c>
      <c r="N181" s="9">
        <v>62.960983431320003</v>
      </c>
      <c r="O181" s="9">
        <v>2.9396044895769999</v>
      </c>
      <c r="P181" s="6">
        <f t="shared" si="66"/>
        <v>65.900587920896996</v>
      </c>
      <c r="S181" s="6">
        <v>1247</v>
      </c>
      <c r="T181" s="9">
        <v>636.99518845228499</v>
      </c>
      <c r="U181" s="9">
        <v>47.567371931781999</v>
      </c>
      <c r="V181" s="9">
        <v>52.000000000999997</v>
      </c>
      <c r="W181" s="9">
        <v>5.0359712230209999</v>
      </c>
      <c r="X181" s="9">
        <v>23.741007194243998</v>
      </c>
      <c r="Y181" s="9">
        <v>57.194244604315998</v>
      </c>
      <c r="Z181" s="9">
        <v>3.7410071942440002</v>
      </c>
      <c r="AA181" s="6">
        <f t="shared" si="67"/>
        <v>60.935251798559996</v>
      </c>
      <c r="AC181" s="6">
        <v>519</v>
      </c>
      <c r="AD181" s="8">
        <v>625.84778420038504</v>
      </c>
      <c r="AE181" s="8">
        <v>53.366710064891997</v>
      </c>
      <c r="AF181" s="6">
        <v>55.500000000999997</v>
      </c>
      <c r="AG181" s="9">
        <v>9.6774193548379994</v>
      </c>
      <c r="AH181" s="9">
        <v>33.206831119543999</v>
      </c>
      <c r="AI181" s="9">
        <v>50.284629981023997</v>
      </c>
      <c r="AJ181" s="9">
        <v>5.3130929791270001</v>
      </c>
      <c r="AK181" s="6">
        <f t="shared" si="68"/>
        <v>55.597722960150996</v>
      </c>
    </row>
    <row r="182" spans="1:37" ht="16.2" thickBot="1">
      <c r="A182" s="3"/>
      <c r="B182" s="4"/>
      <c r="C182" s="4"/>
      <c r="D182" s="4"/>
      <c r="E182" s="4"/>
      <c r="F182" s="4"/>
      <c r="G182" s="25"/>
      <c r="H182" s="26" t="s">
        <v>24</v>
      </c>
      <c r="I182" s="30">
        <f>(I181-I177)/J181</f>
        <v>0.24666945927564904</v>
      </c>
      <c r="J182" s="8"/>
      <c r="K182" s="6"/>
      <c r="L182" s="9"/>
      <c r="M182" s="38" t="s">
        <v>34</v>
      </c>
      <c r="N182" s="55">
        <f>N181-N177</f>
        <v>9.6429056281169991</v>
      </c>
      <c r="O182" s="41">
        <f>O181-O177</f>
        <v>1.185218524665</v>
      </c>
      <c r="P182" s="6"/>
      <c r="S182" s="43" t="s">
        <v>23</v>
      </c>
      <c r="T182" s="30">
        <f>(T181-T177)/U181</f>
        <v>0.22497875210319848</v>
      </c>
      <c r="X182" s="38" t="s">
        <v>34</v>
      </c>
      <c r="Y182" s="41">
        <f>Y181-Y177</f>
        <v>-0.59796318789100411</v>
      </c>
      <c r="Z182" s="41">
        <f>Z181-Z177</f>
        <v>1.1436045968420001</v>
      </c>
      <c r="AC182" s="43" t="s">
        <v>23</v>
      </c>
      <c r="AD182" s="30">
        <f>(AD181-AD177)/AE181</f>
        <v>0.17176320292144737</v>
      </c>
      <c r="AH182" s="38" t="s">
        <v>34</v>
      </c>
      <c r="AI182" s="41">
        <f>AI181-AI177</f>
        <v>4.0725087689029991</v>
      </c>
      <c r="AJ182" s="41">
        <f>AJ181-AJ177</f>
        <v>0.26258792862199964</v>
      </c>
      <c r="AK182" s="6"/>
    </row>
    <row r="183" spans="1:37" ht="15.6" thickBot="1">
      <c r="A183" s="3"/>
      <c r="B183" s="4"/>
      <c r="C183" s="4"/>
      <c r="D183" s="4"/>
      <c r="E183" s="4"/>
      <c r="F183" s="4"/>
      <c r="G183" s="4"/>
      <c r="H183" s="6"/>
      <c r="I183" s="8"/>
      <c r="J183" s="8"/>
      <c r="K183" s="6"/>
      <c r="L183" s="9"/>
      <c r="M183" s="9"/>
      <c r="N183" s="9"/>
      <c r="O183" s="9"/>
      <c r="P183" s="6"/>
      <c r="AC183" s="6"/>
      <c r="AD183" s="8"/>
      <c r="AE183" s="8"/>
      <c r="AF183" s="6"/>
      <c r="AG183" s="9"/>
      <c r="AH183" s="9"/>
      <c r="AI183" s="9"/>
      <c r="AJ183" s="9"/>
      <c r="AK183" s="6"/>
    </row>
    <row r="184" spans="1:37" ht="15.6" thickBot="1">
      <c r="A184" s="3">
        <v>2009</v>
      </c>
      <c r="B184" s="4" t="s">
        <v>20</v>
      </c>
      <c r="C184" s="4" t="s">
        <v>18</v>
      </c>
      <c r="D184" s="4" t="s">
        <v>14</v>
      </c>
      <c r="E184" s="4" t="s">
        <v>27</v>
      </c>
      <c r="F184" s="4" t="s">
        <v>30</v>
      </c>
      <c r="G184" s="4" t="s">
        <v>15</v>
      </c>
      <c r="H184" s="6">
        <v>1125</v>
      </c>
      <c r="I184" s="8">
        <v>659.69866666666701</v>
      </c>
      <c r="J184" s="8">
        <v>46.715928532436003</v>
      </c>
      <c r="K184" s="6">
        <v>50.000000000999997</v>
      </c>
      <c r="L184" s="9">
        <v>6.1591103507270004</v>
      </c>
      <c r="M184" s="9">
        <v>30.881094952950999</v>
      </c>
      <c r="N184" s="9">
        <v>57.656116338750998</v>
      </c>
      <c r="O184" s="9">
        <v>1.539777587681</v>
      </c>
      <c r="P184" s="6">
        <f>N184+O184</f>
        <v>59.195893926431999</v>
      </c>
      <c r="S184" s="6">
        <v>699</v>
      </c>
      <c r="T184" s="9">
        <v>666.82832618025805</v>
      </c>
      <c r="U184" s="9">
        <v>42.341485937965999</v>
      </c>
      <c r="V184" s="9">
        <v>54.000000000999997</v>
      </c>
      <c r="W184" s="9">
        <v>5.1246537396120004</v>
      </c>
      <c r="X184" s="9">
        <v>28.393351800554001</v>
      </c>
      <c r="Y184" s="9">
        <v>60.664819944598001</v>
      </c>
      <c r="Z184" s="9">
        <v>2.6315789473679998</v>
      </c>
      <c r="AA184" s="6">
        <f>Y184+Z184</f>
        <v>63.296398891966</v>
      </c>
      <c r="AC184" s="6">
        <v>242</v>
      </c>
      <c r="AD184" s="8">
        <v>649.09090909090901</v>
      </c>
      <c r="AE184" s="8">
        <v>51.742660393183002</v>
      </c>
      <c r="AF184" s="6">
        <v>49.000000000999997</v>
      </c>
      <c r="AG184" s="9">
        <v>10.370370370370001</v>
      </c>
      <c r="AH184" s="9">
        <v>31.111111111111001</v>
      </c>
      <c r="AI184" s="9">
        <v>47.777777777776997</v>
      </c>
      <c r="AJ184" s="9">
        <v>0.37037037036999998</v>
      </c>
      <c r="AK184" s="6">
        <f>AI184+AJ184</f>
        <v>48.148148148146994</v>
      </c>
    </row>
    <row r="185" spans="1:37" ht="15.6" thickBot="1">
      <c r="A185" s="3">
        <v>2010</v>
      </c>
      <c r="B185" s="4" t="s">
        <v>20</v>
      </c>
      <c r="C185" s="4" t="s">
        <v>18</v>
      </c>
      <c r="D185" s="4" t="s">
        <v>14</v>
      </c>
      <c r="E185" s="4" t="s">
        <v>27</v>
      </c>
      <c r="F185" s="4" t="s">
        <v>30</v>
      </c>
      <c r="G185" s="4" t="s">
        <v>15</v>
      </c>
      <c r="H185" s="6">
        <v>1204</v>
      </c>
      <c r="I185" s="8">
        <v>661.02990033222602</v>
      </c>
      <c r="J185" s="8">
        <v>46.128204404168997</v>
      </c>
      <c r="K185" s="6">
        <v>49.000000000999997</v>
      </c>
      <c r="L185" s="9">
        <v>5.9984214680339996</v>
      </c>
      <c r="M185" s="9">
        <v>31.018153117600001</v>
      </c>
      <c r="N185" s="9">
        <v>55.801104972375001</v>
      </c>
      <c r="O185" s="9">
        <v>2.2099447513810002</v>
      </c>
      <c r="P185" s="6">
        <f t="shared" ref="P185:P188" si="69">N185+O185</f>
        <v>58.011049723756003</v>
      </c>
      <c r="S185" s="6">
        <v>823</v>
      </c>
      <c r="T185" s="9">
        <v>664.34993924665901</v>
      </c>
      <c r="U185" s="9">
        <v>49.611865995578</v>
      </c>
      <c r="V185" s="9">
        <v>54.000000000999997</v>
      </c>
      <c r="W185" s="9">
        <v>5.9718969555030004</v>
      </c>
      <c r="X185" s="9">
        <v>26.932084309133</v>
      </c>
      <c r="Y185" s="9">
        <v>61.124121779859003</v>
      </c>
      <c r="Z185" s="9">
        <v>2.3419203747070001</v>
      </c>
      <c r="AA185" s="6">
        <f t="shared" ref="AA185:AA188" si="70">Y185+Z185</f>
        <v>63.466042154566004</v>
      </c>
      <c r="AC185" s="6">
        <v>250</v>
      </c>
      <c r="AD185" s="8">
        <v>649.04399999999998</v>
      </c>
      <c r="AE185" s="8">
        <v>53.988192818942998</v>
      </c>
      <c r="AF185" s="6">
        <v>42.000000000999997</v>
      </c>
      <c r="AG185" s="9">
        <v>12.406015037594001</v>
      </c>
      <c r="AH185" s="9">
        <v>33.834586466165</v>
      </c>
      <c r="AI185" s="9">
        <v>44.736842105263001</v>
      </c>
      <c r="AJ185" s="9">
        <v>3.0075187969920001</v>
      </c>
      <c r="AK185" s="6">
        <f t="shared" ref="AK185:AK188" si="71">AI185+AJ185</f>
        <v>47.744360902255004</v>
      </c>
    </row>
    <row r="186" spans="1:37" ht="15.6" thickBot="1">
      <c r="A186" s="3">
        <v>2011</v>
      </c>
      <c r="B186" s="4" t="s">
        <v>20</v>
      </c>
      <c r="C186" s="4" t="s">
        <v>18</v>
      </c>
      <c r="D186" s="4" t="s">
        <v>14</v>
      </c>
      <c r="E186" s="4" t="s">
        <v>27</v>
      </c>
      <c r="F186" s="4" t="s">
        <v>30</v>
      </c>
      <c r="G186" s="4" t="s">
        <v>15</v>
      </c>
      <c r="H186" s="6">
        <v>1266</v>
      </c>
      <c r="I186" s="8">
        <v>661.52211690363299</v>
      </c>
      <c r="J186" s="8">
        <v>45.501021842556</v>
      </c>
      <c r="K186" s="6">
        <v>55.000000000999997</v>
      </c>
      <c r="L186" s="9">
        <v>5.8371735791089998</v>
      </c>
      <c r="M186" s="9">
        <v>29.953917050691</v>
      </c>
      <c r="N186" s="9">
        <v>59.523809523809</v>
      </c>
      <c r="O186" s="9">
        <v>1.920122887864</v>
      </c>
      <c r="P186" s="6">
        <f t="shared" si="69"/>
        <v>61.443932411672996</v>
      </c>
      <c r="S186" s="6">
        <v>854</v>
      </c>
      <c r="T186" s="9">
        <v>664.18852459016398</v>
      </c>
      <c r="U186" s="9">
        <v>43.721363396872</v>
      </c>
      <c r="V186" s="9">
        <v>56.000000000999997</v>
      </c>
      <c r="W186" s="9">
        <v>5.2511415525110001</v>
      </c>
      <c r="X186" s="9">
        <v>29.794520547945002</v>
      </c>
      <c r="Y186" s="9">
        <v>60.388127853881002</v>
      </c>
      <c r="Z186" s="9">
        <v>2.054794520547</v>
      </c>
      <c r="AA186" s="6">
        <f t="shared" si="70"/>
        <v>62.442922374428001</v>
      </c>
      <c r="AC186" s="6">
        <v>260</v>
      </c>
      <c r="AD186" s="8">
        <v>649.58461538461495</v>
      </c>
      <c r="AE186" s="8">
        <v>47.827841944859003</v>
      </c>
      <c r="AF186" s="6">
        <v>42.000000000999997</v>
      </c>
      <c r="AG186" s="9">
        <v>10.071942446043</v>
      </c>
      <c r="AH186" s="9">
        <v>38.848920863308997</v>
      </c>
      <c r="AI186" s="9">
        <v>41.726618705036003</v>
      </c>
      <c r="AJ186" s="9">
        <v>2.877697841726</v>
      </c>
      <c r="AK186" s="6">
        <f t="shared" si="71"/>
        <v>44.604316546762</v>
      </c>
    </row>
    <row r="187" spans="1:37" ht="15.6" thickBot="1">
      <c r="A187" s="3">
        <v>2012</v>
      </c>
      <c r="B187" s="4" t="s">
        <v>20</v>
      </c>
      <c r="C187" s="4" t="s">
        <v>18</v>
      </c>
      <c r="D187" s="4" t="s">
        <v>14</v>
      </c>
      <c r="E187" s="4" t="s">
        <v>27</v>
      </c>
      <c r="F187" s="4" t="s">
        <v>30</v>
      </c>
      <c r="G187" s="4" t="s">
        <v>15</v>
      </c>
      <c r="H187" s="6">
        <v>1527</v>
      </c>
      <c r="I187" s="8">
        <v>660.27635887360805</v>
      </c>
      <c r="J187" s="8">
        <v>46.357459035494998</v>
      </c>
      <c r="K187" s="6">
        <v>47.000000000999997</v>
      </c>
      <c r="L187" s="9">
        <v>7.3015873015870003</v>
      </c>
      <c r="M187" s="9">
        <v>28.698412698412</v>
      </c>
      <c r="N187" s="9">
        <v>59.047619047619001</v>
      </c>
      <c r="O187" s="9">
        <v>1.904761904761</v>
      </c>
      <c r="P187" s="6">
        <f t="shared" si="69"/>
        <v>60.952380952380004</v>
      </c>
      <c r="S187" s="6">
        <v>831</v>
      </c>
      <c r="T187" s="9">
        <v>666.48495788207003</v>
      </c>
      <c r="U187" s="9">
        <v>41.582543284318</v>
      </c>
      <c r="V187" s="9">
        <v>56.000000000999997</v>
      </c>
      <c r="W187" s="9">
        <v>4.7785547785539997</v>
      </c>
      <c r="X187" s="9">
        <v>26.340326340326001</v>
      </c>
      <c r="Y187" s="9">
        <v>64.102564102564003</v>
      </c>
      <c r="Z187" s="9">
        <v>1.631701631701</v>
      </c>
      <c r="AA187" s="6">
        <f t="shared" si="70"/>
        <v>65.734265734265009</v>
      </c>
      <c r="AC187" s="6">
        <v>288</v>
      </c>
      <c r="AD187" s="8">
        <v>659.74652777777806</v>
      </c>
      <c r="AE187" s="8">
        <v>48.909804512476001</v>
      </c>
      <c r="AF187" s="6">
        <v>46.000000000999997</v>
      </c>
      <c r="AG187" s="9">
        <v>6.687898089171</v>
      </c>
      <c r="AH187" s="9">
        <v>32.484076433120997</v>
      </c>
      <c r="AI187" s="9">
        <v>50</v>
      </c>
      <c r="AJ187" s="9">
        <v>2.5477707006360002</v>
      </c>
      <c r="AK187" s="6">
        <f t="shared" si="71"/>
        <v>52.547770700636001</v>
      </c>
    </row>
    <row r="188" spans="1:37" ht="15.6" thickBot="1">
      <c r="A188" s="3">
        <v>2013</v>
      </c>
      <c r="B188" s="4" t="s">
        <v>20</v>
      </c>
      <c r="C188" s="4" t="s">
        <v>18</v>
      </c>
      <c r="D188" s="4" t="s">
        <v>14</v>
      </c>
      <c r="E188" s="4" t="s">
        <v>27</v>
      </c>
      <c r="F188" s="4" t="s">
        <v>30</v>
      </c>
      <c r="G188" s="4" t="s">
        <v>15</v>
      </c>
      <c r="H188" s="6">
        <v>1624</v>
      </c>
      <c r="I188" s="8">
        <v>664.17610837438394</v>
      </c>
      <c r="J188" s="8">
        <v>47.449474590803</v>
      </c>
      <c r="K188" s="6">
        <v>47.000000000999997</v>
      </c>
      <c r="L188" s="9">
        <v>5.3007742703989997</v>
      </c>
      <c r="M188" s="9">
        <v>28.52888624181</v>
      </c>
      <c r="N188" s="9">
        <v>60.095294818344001</v>
      </c>
      <c r="O188" s="9">
        <v>2.7992852888619999</v>
      </c>
      <c r="P188" s="6">
        <f t="shared" si="69"/>
        <v>62.894580107206004</v>
      </c>
      <c r="S188" s="6">
        <v>808</v>
      </c>
      <c r="T188" s="9">
        <v>668.07054455445495</v>
      </c>
      <c r="U188" s="9">
        <v>45.885437036657002</v>
      </c>
      <c r="V188" s="9">
        <v>55.000000000999997</v>
      </c>
      <c r="W188" s="9">
        <v>3.874092009685</v>
      </c>
      <c r="X188" s="9">
        <v>25.423728813558998</v>
      </c>
      <c r="Y188" s="9">
        <v>65.496368038740002</v>
      </c>
      <c r="Z188" s="9">
        <v>3.0266343825659998</v>
      </c>
      <c r="AA188" s="6">
        <f t="shared" si="70"/>
        <v>68.523002421306003</v>
      </c>
      <c r="AC188" s="6">
        <v>311</v>
      </c>
      <c r="AD188" s="8">
        <v>658.55948553054702</v>
      </c>
      <c r="AE188" s="8">
        <v>49.786597805280003</v>
      </c>
      <c r="AF188" s="6">
        <v>43.000000000999997</v>
      </c>
      <c r="AG188" s="9">
        <v>4.8192771084329999</v>
      </c>
      <c r="AH188" s="9">
        <v>34.337349397590003</v>
      </c>
      <c r="AI188" s="9">
        <v>51.204819277108001</v>
      </c>
      <c r="AJ188" s="9">
        <v>3.3132530120479999</v>
      </c>
      <c r="AK188" s="6">
        <f t="shared" si="71"/>
        <v>54.518072289156002</v>
      </c>
    </row>
    <row r="189" spans="1:37" ht="16.2" thickBot="1">
      <c r="A189" s="3"/>
      <c r="B189" s="4"/>
      <c r="C189" s="4"/>
      <c r="D189" s="4"/>
      <c r="E189" s="4"/>
      <c r="F189" s="4"/>
      <c r="G189" s="25"/>
      <c r="H189" s="26" t="s">
        <v>24</v>
      </c>
      <c r="I189" s="30">
        <f>(I188-I184)/J188</f>
        <v>9.4362303193654004E-2</v>
      </c>
      <c r="J189" s="8"/>
      <c r="K189" s="6"/>
      <c r="L189" s="9"/>
      <c r="M189" s="38" t="s">
        <v>34</v>
      </c>
      <c r="N189" s="41">
        <f>N188-N184</f>
        <v>2.4391784795930036</v>
      </c>
      <c r="O189" s="41">
        <f>O188-O184</f>
        <v>1.2595077011809999</v>
      </c>
      <c r="P189" s="6"/>
      <c r="S189" s="43" t="s">
        <v>23</v>
      </c>
      <c r="T189" s="30">
        <f>(T188-T184)/U188</f>
        <v>2.7072170484167442E-2</v>
      </c>
      <c r="X189" s="38" t="s">
        <v>34</v>
      </c>
      <c r="Y189" s="55">
        <f>Y188-Y184</f>
        <v>4.8315480941420006</v>
      </c>
      <c r="Z189" s="55">
        <f>Z188-Z184</f>
        <v>0.39505543519800002</v>
      </c>
      <c r="AC189" s="43" t="s">
        <v>23</v>
      </c>
      <c r="AD189" s="30">
        <f>(AD188-AD184)/AE188</f>
        <v>0.19018323920566924</v>
      </c>
      <c r="AH189" s="38" t="s">
        <v>34</v>
      </c>
      <c r="AI189" s="55">
        <f>AI188-AI184</f>
        <v>3.4270414993310041</v>
      </c>
      <c r="AJ189" s="55">
        <f>AJ188-AJ184</f>
        <v>2.9428826416780001</v>
      </c>
      <c r="AK189" s="6"/>
    </row>
    <row r="190" spans="1:37" ht="15.6" thickBot="1">
      <c r="A190" s="3"/>
      <c r="B190" s="4"/>
      <c r="C190" s="4"/>
      <c r="D190" s="4"/>
      <c r="E190" s="4"/>
      <c r="F190" s="4"/>
      <c r="G190" s="4"/>
      <c r="H190" s="4"/>
      <c r="I190" s="4"/>
      <c r="J190" s="8"/>
      <c r="K190" s="6"/>
      <c r="L190" s="9"/>
      <c r="M190" s="9"/>
      <c r="N190" s="9"/>
      <c r="O190" s="9"/>
      <c r="P190" s="6"/>
      <c r="AC190" s="6"/>
      <c r="AD190" s="8"/>
      <c r="AE190" s="8"/>
      <c r="AF190" s="6"/>
      <c r="AG190" s="9"/>
      <c r="AH190" s="9"/>
      <c r="AI190" s="9"/>
      <c r="AJ190" s="9"/>
      <c r="AK190" s="6"/>
    </row>
    <row r="191" spans="1:37" ht="15.6" thickBot="1">
      <c r="A191" s="3"/>
      <c r="B191" s="4"/>
      <c r="C191" s="4"/>
      <c r="D191" s="4"/>
      <c r="E191" s="4"/>
      <c r="F191" s="4"/>
      <c r="G191" s="4"/>
      <c r="H191" s="6"/>
      <c r="I191" s="8"/>
      <c r="J191" s="8"/>
      <c r="K191" s="6"/>
      <c r="L191" s="9"/>
      <c r="M191" s="9"/>
      <c r="N191" s="9"/>
      <c r="O191" s="9"/>
      <c r="P191" s="6"/>
      <c r="AC191" s="6"/>
      <c r="AD191" s="8"/>
      <c r="AE191" s="8"/>
      <c r="AF191" s="6"/>
      <c r="AG191" s="9"/>
      <c r="AH191" s="9"/>
      <c r="AI191" s="9"/>
      <c r="AJ191" s="9"/>
      <c r="AK191" s="6"/>
    </row>
    <row r="192" spans="1:37" ht="15.6" thickBot="1">
      <c r="A192" s="3">
        <v>2009</v>
      </c>
      <c r="B192" s="4" t="s">
        <v>21</v>
      </c>
      <c r="C192" s="4" t="s">
        <v>13</v>
      </c>
      <c r="D192" s="4" t="s">
        <v>14</v>
      </c>
      <c r="E192" s="4" t="s">
        <v>27</v>
      </c>
      <c r="F192" s="4" t="s">
        <v>30</v>
      </c>
      <c r="G192" s="4" t="s">
        <v>15</v>
      </c>
      <c r="H192" s="6">
        <v>3011</v>
      </c>
      <c r="I192" s="8">
        <v>489.59050149452003</v>
      </c>
      <c r="J192" s="8">
        <v>50.583039481335</v>
      </c>
      <c r="K192" s="6">
        <v>50.000000000999997</v>
      </c>
      <c r="L192" s="9">
        <v>4.2080848243869999</v>
      </c>
      <c r="M192" s="9">
        <v>45.526838966202</v>
      </c>
      <c r="N192" s="9">
        <v>45.261762756792002</v>
      </c>
      <c r="O192" s="9">
        <v>4.7713717693830002</v>
      </c>
      <c r="P192" s="6">
        <f>N192+O192</f>
        <v>50.033134526175004</v>
      </c>
      <c r="S192" s="6">
        <v>1259</v>
      </c>
      <c r="T192" s="9">
        <v>481.75536139793502</v>
      </c>
      <c r="U192" s="9">
        <v>49.075496261527</v>
      </c>
      <c r="V192" s="9">
        <v>51.000000000999997</v>
      </c>
      <c r="W192" s="9">
        <v>5.1968503937000001</v>
      </c>
      <c r="X192" s="9">
        <v>45.669291338581999</v>
      </c>
      <c r="Y192" s="9">
        <v>41.496062992125999</v>
      </c>
      <c r="Z192" s="9">
        <v>6.771653543307</v>
      </c>
      <c r="AA192" s="6">
        <f>Y192+Z192</f>
        <v>48.267716535432996</v>
      </c>
      <c r="AC192" s="6">
        <v>477</v>
      </c>
      <c r="AD192" s="8">
        <v>474.48846960167702</v>
      </c>
      <c r="AE192" s="8">
        <v>43.004328162641002</v>
      </c>
      <c r="AF192" s="6">
        <v>54.000000000999997</v>
      </c>
      <c r="AG192" s="9">
        <v>3.7267080745340002</v>
      </c>
      <c r="AH192" s="9">
        <v>53.830227743271003</v>
      </c>
      <c r="AI192" s="9">
        <v>38.716356107659998</v>
      </c>
      <c r="AJ192" s="9">
        <v>2.4844720496889998</v>
      </c>
      <c r="AK192" s="6">
        <f>AI192+AJ192</f>
        <v>41.200828157348994</v>
      </c>
    </row>
    <row r="193" spans="1:37" ht="15.6" thickBot="1">
      <c r="A193" s="3">
        <v>2010</v>
      </c>
      <c r="B193" s="4" t="s">
        <v>21</v>
      </c>
      <c r="C193" s="4" t="s">
        <v>13</v>
      </c>
      <c r="D193" s="4" t="s">
        <v>14</v>
      </c>
      <c r="E193" s="4" t="s">
        <v>27</v>
      </c>
      <c r="F193" s="4" t="s">
        <v>30</v>
      </c>
      <c r="G193" s="4" t="s">
        <v>15</v>
      </c>
      <c r="H193" s="6">
        <v>3212</v>
      </c>
      <c r="I193" s="8">
        <v>487.96575342465798</v>
      </c>
      <c r="J193" s="8">
        <v>49.788553942322999</v>
      </c>
      <c r="K193" s="6">
        <v>51.000000000999997</v>
      </c>
      <c r="L193" s="9">
        <v>3.8880248833589999</v>
      </c>
      <c r="M193" s="9">
        <v>48.615863141524002</v>
      </c>
      <c r="N193" s="9">
        <v>43.234836702953999</v>
      </c>
      <c r="O193" s="9">
        <v>4.1679626749610001</v>
      </c>
      <c r="P193" s="6">
        <f t="shared" ref="P193:P196" si="72">N193+O193</f>
        <v>47.402799377915002</v>
      </c>
      <c r="S193" s="6">
        <v>1406</v>
      </c>
      <c r="T193" s="9">
        <v>483.65007112375503</v>
      </c>
      <c r="U193" s="9">
        <v>48.411050141425001</v>
      </c>
      <c r="V193" s="9">
        <v>53.000000000999997</v>
      </c>
      <c r="W193" s="9">
        <v>4.4585987261140003</v>
      </c>
      <c r="X193" s="9">
        <v>44.161358811040003</v>
      </c>
      <c r="Y193" s="9">
        <v>45.152158527954001</v>
      </c>
      <c r="Z193" s="9">
        <v>5.7324840764329998</v>
      </c>
      <c r="AA193" s="6">
        <f t="shared" ref="AA193:AA196" si="73">Y193+Z193</f>
        <v>50.884642604386997</v>
      </c>
      <c r="AC193" s="6">
        <v>546</v>
      </c>
      <c r="AD193" s="8">
        <v>470.86813186813202</v>
      </c>
      <c r="AE193" s="8">
        <v>45.888346854665997</v>
      </c>
      <c r="AF193" s="6">
        <v>47.000000000999997</v>
      </c>
      <c r="AG193" s="9">
        <v>5.2727272727269998</v>
      </c>
      <c r="AH193" s="9">
        <v>59.454545454544999</v>
      </c>
      <c r="AI193" s="9">
        <v>30.727272727271998</v>
      </c>
      <c r="AJ193" s="9">
        <v>3.8181818181809999</v>
      </c>
      <c r="AK193" s="6">
        <f t="shared" ref="AK193:AK196" si="74">AI193+AJ193</f>
        <v>34.545454545452998</v>
      </c>
    </row>
    <row r="194" spans="1:37" ht="15.6" thickBot="1">
      <c r="A194" s="3">
        <v>2011</v>
      </c>
      <c r="B194" s="4" t="s">
        <v>21</v>
      </c>
      <c r="C194" s="4" t="s">
        <v>13</v>
      </c>
      <c r="D194" s="4" t="s">
        <v>14</v>
      </c>
      <c r="E194" s="4" t="s">
        <v>27</v>
      </c>
      <c r="F194" s="4" t="s">
        <v>30</v>
      </c>
      <c r="G194" s="4" t="s">
        <v>15</v>
      </c>
      <c r="H194" s="6">
        <v>3239</v>
      </c>
      <c r="I194" s="8">
        <v>496.485026242667</v>
      </c>
      <c r="J194" s="8">
        <v>49.445126914527997</v>
      </c>
      <c r="K194" s="6">
        <v>55.000000000999997</v>
      </c>
      <c r="L194" s="9">
        <v>2.807775377969</v>
      </c>
      <c r="M194" s="9">
        <v>40.851589015735001</v>
      </c>
      <c r="N194" s="9">
        <v>50.848503548286999</v>
      </c>
      <c r="O194" s="9">
        <v>5.4304227090400001</v>
      </c>
      <c r="P194" s="6">
        <f t="shared" si="72"/>
        <v>56.278926257327001</v>
      </c>
      <c r="S194" s="6">
        <v>1409</v>
      </c>
      <c r="T194" s="9">
        <v>486.49964513839598</v>
      </c>
      <c r="U194" s="9">
        <v>48.021289148893999</v>
      </c>
      <c r="V194" s="9">
        <v>51.000000000999997</v>
      </c>
      <c r="W194" s="9">
        <v>2.7484143763210001</v>
      </c>
      <c r="X194" s="9">
        <v>43.974630021141003</v>
      </c>
      <c r="Y194" s="9">
        <v>46.723044397462999</v>
      </c>
      <c r="Z194" s="9">
        <v>5.849189570119</v>
      </c>
      <c r="AA194" s="6">
        <f t="shared" si="73"/>
        <v>52.572233967582001</v>
      </c>
      <c r="AC194" s="6">
        <v>603</v>
      </c>
      <c r="AD194" s="8">
        <v>476.749585406302</v>
      </c>
      <c r="AE194" s="8">
        <v>48.326258096282999</v>
      </c>
      <c r="AF194" s="6">
        <v>54.000000000999997</v>
      </c>
      <c r="AG194" s="9">
        <v>3.764320785597</v>
      </c>
      <c r="AH194" s="9">
        <v>55.155482815056999</v>
      </c>
      <c r="AI194" s="9">
        <v>35.515548281504998</v>
      </c>
      <c r="AJ194" s="9">
        <v>4.2553191489359996</v>
      </c>
      <c r="AK194" s="6">
        <f t="shared" si="74"/>
        <v>39.770867430441001</v>
      </c>
    </row>
    <row r="195" spans="1:37" ht="15.6" thickBot="1">
      <c r="A195" s="3">
        <v>2012</v>
      </c>
      <c r="B195" s="4" t="s">
        <v>21</v>
      </c>
      <c r="C195" s="4" t="s">
        <v>13</v>
      </c>
      <c r="D195" s="4" t="s">
        <v>14</v>
      </c>
      <c r="E195" s="4" t="s">
        <v>27</v>
      </c>
      <c r="F195" s="4" t="s">
        <v>30</v>
      </c>
      <c r="G195" s="4" t="s">
        <v>15</v>
      </c>
      <c r="H195" s="6">
        <v>3425</v>
      </c>
      <c r="I195" s="8">
        <v>490.95094890510899</v>
      </c>
      <c r="J195" s="8">
        <v>48.863819201247999</v>
      </c>
      <c r="K195" s="6">
        <v>52.000000000999997</v>
      </c>
      <c r="L195" s="9">
        <v>3.137710633352</v>
      </c>
      <c r="M195" s="9">
        <v>46.310284718186999</v>
      </c>
      <c r="N195" s="9">
        <v>45.264381173735998</v>
      </c>
      <c r="O195" s="9">
        <v>4.7937245787330003</v>
      </c>
      <c r="P195" s="6">
        <f t="shared" si="72"/>
        <v>50.058105752468997</v>
      </c>
      <c r="S195" s="6">
        <v>1534</v>
      </c>
      <c r="T195" s="9">
        <v>481.56910039113399</v>
      </c>
      <c r="U195" s="9">
        <v>46.243027544165002</v>
      </c>
      <c r="V195" s="9">
        <v>50.000000000999997</v>
      </c>
      <c r="W195" s="9">
        <v>4.0259740259739996</v>
      </c>
      <c r="X195" s="9">
        <v>44.805194805193999</v>
      </c>
      <c r="Y195" s="9">
        <v>46.883116883116003</v>
      </c>
      <c r="Z195" s="9">
        <v>3.8961038961029999</v>
      </c>
      <c r="AA195" s="6">
        <f t="shared" si="73"/>
        <v>50.779220779219003</v>
      </c>
      <c r="AC195" s="6">
        <v>549</v>
      </c>
      <c r="AD195" s="8">
        <v>479.65755919854303</v>
      </c>
      <c r="AE195" s="8">
        <v>42.267129752743003</v>
      </c>
      <c r="AF195" s="6">
        <v>58.500000000999997</v>
      </c>
      <c r="AG195" s="9">
        <v>3.0685920577610002</v>
      </c>
      <c r="AH195" s="9">
        <v>51.263537906137003</v>
      </c>
      <c r="AI195" s="9">
        <v>40.794223826714003</v>
      </c>
      <c r="AJ195" s="9">
        <v>3.9711191335740001</v>
      </c>
      <c r="AK195" s="6">
        <f t="shared" si="74"/>
        <v>44.765342960288002</v>
      </c>
    </row>
    <row r="196" spans="1:37" ht="15.6" thickBot="1">
      <c r="A196" s="3">
        <v>2013</v>
      </c>
      <c r="B196" s="4" t="s">
        <v>21</v>
      </c>
      <c r="C196" s="4" t="s">
        <v>13</v>
      </c>
      <c r="D196" s="4" t="s">
        <v>14</v>
      </c>
      <c r="E196" s="4" t="s">
        <v>27</v>
      </c>
      <c r="F196" s="4" t="s">
        <v>30</v>
      </c>
      <c r="G196" s="4" t="s">
        <v>15</v>
      </c>
      <c r="H196" s="6">
        <v>3474</v>
      </c>
      <c r="I196" s="8">
        <v>490.45048934945299</v>
      </c>
      <c r="J196" s="8">
        <v>48.939569687407001</v>
      </c>
      <c r="K196" s="6">
        <v>52.000000000999997</v>
      </c>
      <c r="L196" s="9">
        <v>3.125</v>
      </c>
      <c r="M196" s="9">
        <v>45.814220183486</v>
      </c>
      <c r="N196" s="9">
        <v>46.674311926605</v>
      </c>
      <c r="O196" s="9">
        <v>3.9850917431189998</v>
      </c>
      <c r="P196" s="6">
        <f t="shared" si="72"/>
        <v>50.659403669724</v>
      </c>
      <c r="S196" s="6">
        <v>1431</v>
      </c>
      <c r="T196" s="9">
        <v>483.17610062893101</v>
      </c>
      <c r="U196" s="9">
        <v>46.600651445380997</v>
      </c>
      <c r="V196" s="9">
        <v>51.000000000999997</v>
      </c>
      <c r="W196" s="9">
        <v>3.3910034602070001</v>
      </c>
      <c r="X196" s="9">
        <v>44.705882352941003</v>
      </c>
      <c r="Y196" s="9">
        <v>46.020761245674002</v>
      </c>
      <c r="Z196" s="9">
        <v>4.9134948096880002</v>
      </c>
      <c r="AA196" s="6">
        <f t="shared" si="73"/>
        <v>50.934256055361999</v>
      </c>
      <c r="AC196" s="6">
        <v>554</v>
      </c>
      <c r="AD196" s="8">
        <v>482.27978339350199</v>
      </c>
      <c r="AE196" s="8">
        <v>44.056507229327003</v>
      </c>
      <c r="AF196" s="6">
        <v>54.000000000999997</v>
      </c>
      <c r="AG196" s="9">
        <v>3.0411449016100001</v>
      </c>
      <c r="AH196" s="9">
        <v>50.268336314846998</v>
      </c>
      <c r="AI196" s="9">
        <v>41.681574239713001</v>
      </c>
      <c r="AJ196" s="9">
        <v>4.1144901610010001</v>
      </c>
      <c r="AK196" s="6">
        <f t="shared" si="74"/>
        <v>45.796064400714002</v>
      </c>
    </row>
    <row r="197" spans="1:37" ht="16.2" thickBot="1">
      <c r="A197" s="3"/>
      <c r="B197" s="4"/>
      <c r="C197" s="4"/>
      <c r="D197" s="4"/>
      <c r="E197" s="4"/>
      <c r="F197" s="4"/>
      <c r="G197" s="25"/>
      <c r="H197" s="26" t="s">
        <v>24</v>
      </c>
      <c r="I197" s="30">
        <f>(I196-I192)/J196</f>
        <v>1.7572444147465751E-2</v>
      </c>
      <c r="J197" s="8"/>
      <c r="K197" s="6"/>
      <c r="L197" s="9"/>
      <c r="M197" s="38" t="s">
        <v>34</v>
      </c>
      <c r="N197" s="41">
        <f>N196-N192</f>
        <v>1.4125491698129977</v>
      </c>
      <c r="O197" s="41">
        <f>O196-O192</f>
        <v>-0.7862800262640004</v>
      </c>
      <c r="P197" s="6"/>
      <c r="S197" s="43" t="s">
        <v>23</v>
      </c>
      <c r="T197" s="30">
        <f>(T196-T192)/U196</f>
        <v>3.0487540129373308E-2</v>
      </c>
      <c r="X197" s="38" t="s">
        <v>34</v>
      </c>
      <c r="Y197" s="41">
        <f>Y196-Y192</f>
        <v>4.5246982535480029</v>
      </c>
      <c r="Z197" s="41">
        <f>Z196-Z192</f>
        <v>-1.8581587336189997</v>
      </c>
      <c r="AC197" s="43" t="s">
        <v>23</v>
      </c>
      <c r="AD197" s="30">
        <f>(AD196-AD192)/AE196</f>
        <v>0.17684819523410911</v>
      </c>
      <c r="AH197" s="38" t="s">
        <v>34</v>
      </c>
      <c r="AI197" s="41">
        <f>AI196-AI192</f>
        <v>2.9652181320530033</v>
      </c>
      <c r="AJ197" s="41">
        <f>AJ196-AJ192</f>
        <v>1.6300181113120003</v>
      </c>
      <c r="AK197" s="6"/>
    </row>
    <row r="198" spans="1:37" ht="15.6" thickBot="1">
      <c r="A198" s="3"/>
      <c r="B198" s="4"/>
      <c r="C198" s="4"/>
      <c r="D198" s="4"/>
      <c r="E198" s="4"/>
      <c r="F198" s="4"/>
      <c r="G198" s="4"/>
      <c r="H198" s="6"/>
      <c r="I198" s="8"/>
      <c r="J198" s="8"/>
      <c r="K198" s="6"/>
      <c r="L198" s="9"/>
      <c r="M198" s="9"/>
      <c r="N198" s="9"/>
      <c r="O198" s="9"/>
      <c r="P198" s="6"/>
      <c r="AC198" s="6"/>
      <c r="AD198" s="8"/>
      <c r="AE198" s="8"/>
      <c r="AF198" s="6"/>
      <c r="AG198" s="9"/>
      <c r="AH198" s="9"/>
      <c r="AI198" s="9"/>
      <c r="AJ198" s="9"/>
      <c r="AK198" s="6"/>
    </row>
    <row r="199" spans="1:37" ht="15.6" thickBot="1">
      <c r="A199" s="3">
        <v>2009</v>
      </c>
      <c r="B199" s="4" t="s">
        <v>21</v>
      </c>
      <c r="C199" s="4" t="s">
        <v>19</v>
      </c>
      <c r="D199" s="4" t="s">
        <v>14</v>
      </c>
      <c r="E199" s="4" t="s">
        <v>27</v>
      </c>
      <c r="F199" s="4" t="s">
        <v>30</v>
      </c>
      <c r="G199" s="4" t="s">
        <v>15</v>
      </c>
      <c r="H199" s="6">
        <v>1309</v>
      </c>
      <c r="I199" s="8">
        <v>544.93277310924395</v>
      </c>
      <c r="J199" s="8">
        <v>49.791907065304997</v>
      </c>
      <c r="K199" s="6">
        <v>47.000000000999997</v>
      </c>
      <c r="L199" s="9">
        <v>1.144164759725</v>
      </c>
      <c r="M199" s="9">
        <v>48.817696414949999</v>
      </c>
      <c r="N199" s="9">
        <v>46.147978642257002</v>
      </c>
      <c r="O199" s="9">
        <v>3.7376048817690002</v>
      </c>
      <c r="P199" s="6">
        <f>N199+O199</f>
        <v>49.885583524026003</v>
      </c>
      <c r="S199" s="6">
        <v>1222</v>
      </c>
      <c r="T199" s="9">
        <v>545.44517184942697</v>
      </c>
      <c r="U199" s="9">
        <v>57.733933393819001</v>
      </c>
      <c r="V199" s="9">
        <v>55.000000000999997</v>
      </c>
      <c r="W199" s="9">
        <v>2.5141930251410001</v>
      </c>
      <c r="X199" s="9">
        <v>39.172749391727002</v>
      </c>
      <c r="Y199" s="9">
        <v>51.257096512571003</v>
      </c>
      <c r="Z199" s="9">
        <v>6.1638280616380001</v>
      </c>
      <c r="AA199" s="6">
        <f>Y199+Z199</f>
        <v>57.420924574209003</v>
      </c>
      <c r="AC199" s="6">
        <v>386</v>
      </c>
      <c r="AD199" s="8">
        <v>529.71761658031096</v>
      </c>
      <c r="AE199" s="8">
        <v>52.524334996</v>
      </c>
      <c r="AF199" s="6">
        <v>56.000000000999997</v>
      </c>
      <c r="AG199" s="9">
        <v>1.2626262626260001</v>
      </c>
      <c r="AH199" s="9">
        <v>51.262626262626</v>
      </c>
      <c r="AI199" s="9">
        <v>41.414141414141</v>
      </c>
      <c r="AJ199" s="9">
        <v>3.5353535353529999</v>
      </c>
      <c r="AK199" s="6">
        <f>AI199+AJ199</f>
        <v>44.949494949493996</v>
      </c>
    </row>
    <row r="200" spans="1:37" ht="15.6" thickBot="1">
      <c r="A200" s="3">
        <v>2010</v>
      </c>
      <c r="B200" s="4" t="s">
        <v>21</v>
      </c>
      <c r="C200" s="4" t="s">
        <v>19</v>
      </c>
      <c r="D200" s="4" t="s">
        <v>14</v>
      </c>
      <c r="E200" s="4" t="s">
        <v>27</v>
      </c>
      <c r="F200" s="4" t="s">
        <v>30</v>
      </c>
      <c r="G200" s="4" t="s">
        <v>15</v>
      </c>
      <c r="H200" s="6">
        <v>1402</v>
      </c>
      <c r="I200" s="8">
        <v>544.74251069900095</v>
      </c>
      <c r="J200" s="8">
        <v>55.203329601724</v>
      </c>
      <c r="K200" s="6">
        <v>45.000000000999997</v>
      </c>
      <c r="L200" s="9">
        <v>1.9027484143760001</v>
      </c>
      <c r="M200" s="9">
        <v>46.511627906976003</v>
      </c>
      <c r="N200" s="9">
        <v>46.441155743480998</v>
      </c>
      <c r="O200" s="9">
        <v>3.9464411557429999</v>
      </c>
      <c r="P200" s="6">
        <f t="shared" ref="P200:P203" si="75">N200+O200</f>
        <v>50.387596899224</v>
      </c>
      <c r="S200" s="6">
        <v>1337</v>
      </c>
      <c r="T200" s="9">
        <v>541.97531787584103</v>
      </c>
      <c r="U200" s="9">
        <v>58.090538109760999</v>
      </c>
      <c r="V200" s="9">
        <v>53.500000000999997</v>
      </c>
      <c r="W200" s="9">
        <v>2.2338049143699998</v>
      </c>
      <c r="X200" s="9">
        <v>41.623231571109002</v>
      </c>
      <c r="Y200" s="9">
        <v>49.590469099031999</v>
      </c>
      <c r="Z200" s="9">
        <v>6.1057334326130004</v>
      </c>
      <c r="AA200" s="6">
        <f t="shared" ref="AA200:AA203" si="76">Y200+Z200</f>
        <v>55.696202531645</v>
      </c>
      <c r="AC200" s="6">
        <v>486</v>
      </c>
      <c r="AD200" s="8">
        <v>525.12345679012299</v>
      </c>
      <c r="AE200" s="8">
        <v>63.237314323675001</v>
      </c>
      <c r="AF200" s="6">
        <v>49.000000000999997</v>
      </c>
      <c r="AG200" s="9">
        <v>3.8539553752529998</v>
      </c>
      <c r="AH200" s="9">
        <v>52.941176470587997</v>
      </c>
      <c r="AI200" s="9">
        <v>37.728194726166002</v>
      </c>
      <c r="AJ200" s="9">
        <v>4.056795131845</v>
      </c>
      <c r="AK200" s="6">
        <f t="shared" ref="AK200:AK203" si="77">AI200+AJ200</f>
        <v>41.784989858011002</v>
      </c>
    </row>
    <row r="201" spans="1:37" ht="15.6" thickBot="1">
      <c r="A201" s="3">
        <v>2011</v>
      </c>
      <c r="B201" s="4" t="s">
        <v>21</v>
      </c>
      <c r="C201" s="4" t="s">
        <v>19</v>
      </c>
      <c r="D201" s="4" t="s">
        <v>14</v>
      </c>
      <c r="E201" s="4" t="s">
        <v>27</v>
      </c>
      <c r="F201" s="4" t="s">
        <v>30</v>
      </c>
      <c r="G201" s="4" t="s">
        <v>15</v>
      </c>
      <c r="H201" s="6">
        <v>1602</v>
      </c>
      <c r="I201" s="8">
        <v>545.08302122347095</v>
      </c>
      <c r="J201" s="8">
        <v>54.259767759938001</v>
      </c>
      <c r="K201" s="6">
        <v>45.000000000999997</v>
      </c>
      <c r="L201" s="9">
        <v>1.7337461300300001</v>
      </c>
      <c r="M201" s="9">
        <v>47.120743034055003</v>
      </c>
      <c r="N201" s="9">
        <v>45.634674922599999</v>
      </c>
      <c r="O201" s="9">
        <v>4.7058823529409999</v>
      </c>
      <c r="P201" s="6">
        <f t="shared" si="75"/>
        <v>50.340557275541002</v>
      </c>
      <c r="S201" s="6">
        <v>1342</v>
      </c>
      <c r="T201" s="9">
        <v>545.90611028315902</v>
      </c>
      <c r="U201" s="9">
        <v>55.818525666023</v>
      </c>
      <c r="V201" s="9">
        <v>56.000000000999997</v>
      </c>
      <c r="W201" s="9">
        <v>1.7024426350849999</v>
      </c>
      <c r="X201" s="9">
        <v>39.008142116949998</v>
      </c>
      <c r="Y201" s="9">
        <v>52.183567727609002</v>
      </c>
      <c r="Z201" s="9">
        <v>6.4396743153209997</v>
      </c>
      <c r="AA201" s="6">
        <f t="shared" si="76"/>
        <v>58.623242042930002</v>
      </c>
      <c r="AC201" s="6">
        <v>492</v>
      </c>
      <c r="AD201" s="8">
        <v>532.77439024390196</v>
      </c>
      <c r="AE201" s="8">
        <v>51.195642422863997</v>
      </c>
      <c r="AF201" s="6">
        <v>51.500000000999997</v>
      </c>
      <c r="AG201" s="9">
        <v>0.80645161290300005</v>
      </c>
      <c r="AH201" s="9">
        <v>52.217741935482998</v>
      </c>
      <c r="AI201" s="9">
        <v>42.741935483871003</v>
      </c>
      <c r="AJ201" s="9">
        <v>3.4274193548379999</v>
      </c>
      <c r="AK201" s="6">
        <f t="shared" si="77"/>
        <v>46.169354838709005</v>
      </c>
    </row>
    <row r="202" spans="1:37" ht="15.6" thickBot="1">
      <c r="A202" s="3">
        <v>2012</v>
      </c>
      <c r="B202" s="4" t="s">
        <v>21</v>
      </c>
      <c r="C202" s="4" t="s">
        <v>19</v>
      </c>
      <c r="D202" s="4" t="s">
        <v>14</v>
      </c>
      <c r="E202" s="4" t="s">
        <v>27</v>
      </c>
      <c r="F202" s="4" t="s">
        <v>30</v>
      </c>
      <c r="G202" s="4" t="s">
        <v>15</v>
      </c>
      <c r="H202" s="6">
        <v>1769</v>
      </c>
      <c r="I202" s="8">
        <v>550.21254946297302</v>
      </c>
      <c r="J202" s="8">
        <v>51.279985607153002</v>
      </c>
      <c r="K202" s="6">
        <v>45.000000000999997</v>
      </c>
      <c r="L202" s="9">
        <v>0.84269662921300004</v>
      </c>
      <c r="M202" s="9">
        <v>46.011235955056002</v>
      </c>
      <c r="N202" s="9">
        <v>47.808988764044003</v>
      </c>
      <c r="O202" s="9">
        <v>4.7191011235950002</v>
      </c>
      <c r="P202" s="6">
        <f t="shared" si="75"/>
        <v>52.528089887639005</v>
      </c>
      <c r="S202" s="6">
        <v>1415</v>
      </c>
      <c r="T202" s="9">
        <v>544.44805653710205</v>
      </c>
      <c r="U202" s="9">
        <v>60.624157686185001</v>
      </c>
      <c r="V202" s="9">
        <v>54.000000000999997</v>
      </c>
      <c r="W202" s="9">
        <v>2.1800281293950001</v>
      </c>
      <c r="X202" s="9">
        <v>41.350210970463998</v>
      </c>
      <c r="Y202" s="9">
        <v>48.874824191278996</v>
      </c>
      <c r="Z202" s="9">
        <v>7.1026722925449999</v>
      </c>
      <c r="AA202" s="6">
        <f t="shared" si="76"/>
        <v>55.977496483823998</v>
      </c>
      <c r="AC202" s="6">
        <v>531</v>
      </c>
      <c r="AD202" s="8">
        <v>530.52542372881396</v>
      </c>
      <c r="AE202" s="8">
        <v>53.597000880252999</v>
      </c>
      <c r="AF202" s="6">
        <v>45.000000000999997</v>
      </c>
      <c r="AG202" s="9">
        <v>2.429906542056</v>
      </c>
      <c r="AH202" s="9">
        <v>52.710280373830997</v>
      </c>
      <c r="AI202" s="9">
        <v>40.373831775699998</v>
      </c>
      <c r="AJ202" s="9">
        <v>3.7383177570089998</v>
      </c>
      <c r="AK202" s="6">
        <f t="shared" si="77"/>
        <v>44.112149532708997</v>
      </c>
    </row>
    <row r="203" spans="1:37" ht="15.6" thickBot="1">
      <c r="A203" s="3">
        <v>2013</v>
      </c>
      <c r="B203" s="4" t="s">
        <v>21</v>
      </c>
      <c r="C203" s="4" t="s">
        <v>19</v>
      </c>
      <c r="D203" s="4" t="s">
        <v>14</v>
      </c>
      <c r="E203" s="4" t="s">
        <v>27</v>
      </c>
      <c r="F203" s="4" t="s">
        <v>30</v>
      </c>
      <c r="G203" s="4" t="s">
        <v>15</v>
      </c>
      <c r="H203" s="6">
        <v>1858</v>
      </c>
      <c r="I203" s="8">
        <v>550.39235737351999</v>
      </c>
      <c r="J203" s="8">
        <v>52.932888344939002</v>
      </c>
      <c r="K203" s="6">
        <v>45.000000000999997</v>
      </c>
      <c r="L203" s="9">
        <v>1.1758417958309999</v>
      </c>
      <c r="M203" s="9">
        <v>44.468198824158002</v>
      </c>
      <c r="N203" s="9">
        <v>48.743987172635002</v>
      </c>
      <c r="O203" s="9">
        <v>4.9171566007480001</v>
      </c>
      <c r="P203" s="6">
        <f t="shared" si="75"/>
        <v>53.661143773383003</v>
      </c>
      <c r="S203" s="6">
        <v>1382</v>
      </c>
      <c r="T203" s="9">
        <v>546.14761215629505</v>
      </c>
      <c r="U203" s="9">
        <v>58.007527084800998</v>
      </c>
      <c r="V203" s="9">
        <v>52.000000000999997</v>
      </c>
      <c r="W203" s="9">
        <v>1.5827338129490001</v>
      </c>
      <c r="X203" s="9">
        <v>42.086330935250999</v>
      </c>
      <c r="Y203" s="9">
        <v>49.136690647481998</v>
      </c>
      <c r="Z203" s="9">
        <v>6.6187050359709998</v>
      </c>
      <c r="AA203" s="6">
        <f t="shared" si="76"/>
        <v>55.755395683452996</v>
      </c>
      <c r="AC203" s="6">
        <v>519</v>
      </c>
      <c r="AD203" s="8">
        <v>536.05780346820802</v>
      </c>
      <c r="AE203" s="8">
        <v>55.626378181633001</v>
      </c>
      <c r="AF203" s="6">
        <v>52.000000000999997</v>
      </c>
      <c r="AG203" s="9">
        <v>0.94876660341499996</v>
      </c>
      <c r="AH203" s="9">
        <v>51.233396584440001</v>
      </c>
      <c r="AI203" s="9">
        <v>41.745730550284001</v>
      </c>
      <c r="AJ203" s="9">
        <v>4.554079696394</v>
      </c>
      <c r="AK203" s="6">
        <f t="shared" si="77"/>
        <v>46.299810246678</v>
      </c>
    </row>
    <row r="204" spans="1:37" ht="16.2" thickBot="1">
      <c r="A204" s="3"/>
      <c r="B204" s="4"/>
      <c r="C204" s="4"/>
      <c r="D204" s="4"/>
      <c r="E204" s="4"/>
      <c r="F204" s="4"/>
      <c r="G204" s="25"/>
      <c r="H204" s="26" t="s">
        <v>24</v>
      </c>
      <c r="I204" s="30">
        <f>(I203-I199)/J203</f>
        <v>0.10314162772865258</v>
      </c>
      <c r="J204" s="8"/>
      <c r="K204" s="6"/>
      <c r="L204" s="9"/>
      <c r="M204" s="38" t="s">
        <v>34</v>
      </c>
      <c r="N204" s="41">
        <f>N203-N199</f>
        <v>2.5960085303780005</v>
      </c>
      <c r="O204" s="41">
        <f>O203-O199</f>
        <v>1.1795517189789999</v>
      </c>
      <c r="P204" s="6"/>
      <c r="S204" s="43" t="s">
        <v>23</v>
      </c>
      <c r="T204" s="30">
        <f>(T203-T199)/U203</f>
        <v>1.210946823920263E-2</v>
      </c>
      <c r="X204" s="38" t="s">
        <v>34</v>
      </c>
      <c r="Y204" s="41">
        <f>Y203-Y199</f>
        <v>-2.1204058650890047</v>
      </c>
      <c r="Z204" s="41">
        <f>Z203-Z199</f>
        <v>0.45487697433299967</v>
      </c>
      <c r="AC204" s="43" t="s">
        <v>23</v>
      </c>
      <c r="AD204" s="30">
        <f>(AD203-AD199)/AE203</f>
        <v>0.11397806391771335</v>
      </c>
      <c r="AH204" s="38" t="s">
        <v>34</v>
      </c>
      <c r="AI204" s="41">
        <f>AI203-AI199</f>
        <v>0.33158913614300189</v>
      </c>
      <c r="AJ204" s="41">
        <f>AJ203-AJ199</f>
        <v>1.0187261610410001</v>
      </c>
      <c r="AK204" s="6"/>
    </row>
    <row r="205" spans="1:37" ht="15.6" thickBot="1">
      <c r="A205" s="3"/>
      <c r="B205" s="4"/>
      <c r="C205" s="4"/>
      <c r="D205" s="4"/>
      <c r="E205" s="4"/>
      <c r="F205" s="4"/>
      <c r="G205" s="4"/>
      <c r="H205" s="6"/>
      <c r="I205" s="8"/>
      <c r="J205" s="8"/>
      <c r="K205" s="6"/>
      <c r="L205" s="9"/>
      <c r="M205" s="9"/>
      <c r="N205" s="9"/>
      <c r="O205" s="9"/>
      <c r="P205" s="6"/>
      <c r="AC205" s="6"/>
      <c r="AD205" s="8"/>
      <c r="AE205" s="8"/>
      <c r="AF205" s="6"/>
      <c r="AG205" s="9"/>
      <c r="AH205" s="9"/>
      <c r="AI205" s="9"/>
      <c r="AJ205" s="9"/>
      <c r="AK205" s="6"/>
    </row>
    <row r="206" spans="1:37" ht="15.6" thickBot="1">
      <c r="A206" s="3">
        <v>2009</v>
      </c>
      <c r="B206" s="4" t="s">
        <v>21</v>
      </c>
      <c r="C206" s="4" t="s">
        <v>18</v>
      </c>
      <c r="D206" s="4" t="s">
        <v>14</v>
      </c>
      <c r="E206" s="4" t="s">
        <v>27</v>
      </c>
      <c r="F206" s="4" t="s">
        <v>30</v>
      </c>
      <c r="G206" s="4" t="s">
        <v>15</v>
      </c>
      <c r="H206" s="6">
        <v>1127</v>
      </c>
      <c r="I206" s="8">
        <v>556.48802129547505</v>
      </c>
      <c r="J206" s="8">
        <v>64.057628280559001</v>
      </c>
      <c r="K206" s="6">
        <v>49.500000000999997</v>
      </c>
      <c r="L206" s="9">
        <v>3.5072711719409999</v>
      </c>
      <c r="M206" s="9">
        <v>52.865697177073997</v>
      </c>
      <c r="N206" s="9">
        <v>38.237810094097</v>
      </c>
      <c r="O206" s="9">
        <v>1.7964071856279999</v>
      </c>
      <c r="P206" s="6">
        <f>N206+O206</f>
        <v>40.034217279724999</v>
      </c>
      <c r="S206" s="6">
        <v>702</v>
      </c>
      <c r="T206" s="9">
        <v>567.29059829059804</v>
      </c>
      <c r="U206" s="9">
        <v>61.159559773677003</v>
      </c>
      <c r="V206" s="9">
        <v>53.000000000999997</v>
      </c>
      <c r="W206" s="9">
        <v>2.3545706371190001</v>
      </c>
      <c r="X206" s="9">
        <v>46.398891966759003</v>
      </c>
      <c r="Y206" s="9">
        <v>46.260387811633997</v>
      </c>
      <c r="Z206" s="9">
        <v>2.2160664819939999</v>
      </c>
      <c r="AA206" s="6">
        <f>Y206+Z206</f>
        <v>48.476454293627995</v>
      </c>
      <c r="AC206" s="6">
        <v>247</v>
      </c>
      <c r="AD206" s="8">
        <v>541.21862348178104</v>
      </c>
      <c r="AE206" s="8">
        <v>60.202510357808002</v>
      </c>
      <c r="AF206" s="6">
        <v>54.000000000999997</v>
      </c>
      <c r="AG206" s="9">
        <v>6.6666666666659999</v>
      </c>
      <c r="AH206" s="9">
        <v>54.444444444444002</v>
      </c>
      <c r="AI206" s="9">
        <v>29.629629629629001</v>
      </c>
      <c r="AJ206" s="9">
        <v>0.74074074073999996</v>
      </c>
      <c r="AK206" s="6">
        <f>AI206+AJ206</f>
        <v>30.370370370369002</v>
      </c>
    </row>
    <row r="207" spans="1:37" ht="15.6" thickBot="1">
      <c r="A207" s="3">
        <v>2010</v>
      </c>
      <c r="B207" s="4" t="s">
        <v>21</v>
      </c>
      <c r="C207" s="4" t="s">
        <v>18</v>
      </c>
      <c r="D207" s="4" t="s">
        <v>14</v>
      </c>
      <c r="E207" s="4" t="s">
        <v>27</v>
      </c>
      <c r="F207" s="4" t="s">
        <v>30</v>
      </c>
      <c r="G207" s="4" t="s">
        <v>15</v>
      </c>
      <c r="H207" s="6">
        <v>1203</v>
      </c>
      <c r="I207" s="8">
        <v>553.95926849542798</v>
      </c>
      <c r="J207" s="8">
        <v>63.992856585509003</v>
      </c>
      <c r="K207" s="6">
        <v>47.000000000999997</v>
      </c>
      <c r="L207" s="9">
        <v>4.5777426992889998</v>
      </c>
      <c r="M207" s="9">
        <v>52.170481452249</v>
      </c>
      <c r="N207" s="9">
        <v>35.911602209944</v>
      </c>
      <c r="O207" s="9">
        <v>2.2888713496439999</v>
      </c>
      <c r="P207" s="6">
        <f t="shared" ref="P207:P210" si="78">N207+O207</f>
        <v>38.200473559587998</v>
      </c>
      <c r="S207" s="6">
        <v>823</v>
      </c>
      <c r="T207" s="9">
        <v>558.90157958687701</v>
      </c>
      <c r="U207" s="9">
        <v>66.445750405075003</v>
      </c>
      <c r="V207" s="9">
        <v>43.000000000999997</v>
      </c>
      <c r="W207" s="9">
        <v>4.4496487119430004</v>
      </c>
      <c r="X207" s="9">
        <v>51.522248243558998</v>
      </c>
      <c r="Y207" s="9">
        <v>36.299765807961997</v>
      </c>
      <c r="Z207" s="9">
        <v>4.0983606557370003</v>
      </c>
      <c r="AA207" s="6">
        <f t="shared" ref="AA207:AA210" si="79">Y207+Z207</f>
        <v>40.398126463699001</v>
      </c>
      <c r="AC207" s="6">
        <v>253</v>
      </c>
      <c r="AD207" s="8">
        <v>541.77865612648202</v>
      </c>
      <c r="AE207" s="8">
        <v>69.195650976487002</v>
      </c>
      <c r="AF207" s="6">
        <v>48.000000000999997</v>
      </c>
      <c r="AG207" s="9">
        <v>7.5187969924809996</v>
      </c>
      <c r="AH207" s="9">
        <v>56.766917293233</v>
      </c>
      <c r="AI207" s="9">
        <v>27.067669172932</v>
      </c>
      <c r="AJ207" s="9">
        <v>3.7593984962400002</v>
      </c>
      <c r="AK207" s="6">
        <f t="shared" ref="AK207:AK210" si="80">AI207+AJ207</f>
        <v>30.827067669171999</v>
      </c>
    </row>
    <row r="208" spans="1:37" ht="15.6" thickBot="1">
      <c r="A208" s="3">
        <v>2011</v>
      </c>
      <c r="B208" s="4" t="s">
        <v>21</v>
      </c>
      <c r="C208" s="4" t="s">
        <v>18</v>
      </c>
      <c r="D208" s="4" t="s">
        <v>14</v>
      </c>
      <c r="E208" s="4" t="s">
        <v>27</v>
      </c>
      <c r="F208" s="4" t="s">
        <v>30</v>
      </c>
      <c r="G208" s="4" t="s">
        <v>15</v>
      </c>
      <c r="H208" s="6">
        <v>1266</v>
      </c>
      <c r="I208" s="8">
        <v>557.96682464455</v>
      </c>
      <c r="J208" s="8">
        <v>61.702951586566002</v>
      </c>
      <c r="K208" s="6">
        <v>45.000000000999997</v>
      </c>
      <c r="L208" s="9">
        <v>2.9953917050690002</v>
      </c>
      <c r="M208" s="9">
        <v>55.222734254991998</v>
      </c>
      <c r="N208" s="9">
        <v>36.866359447004001</v>
      </c>
      <c r="O208" s="9">
        <v>2.1505376344079998</v>
      </c>
      <c r="P208" s="6">
        <f t="shared" si="78"/>
        <v>39.016897081411997</v>
      </c>
      <c r="S208" s="6">
        <v>852</v>
      </c>
      <c r="T208" s="9">
        <v>566.21361502347395</v>
      </c>
      <c r="U208" s="9">
        <v>62.918438260716997</v>
      </c>
      <c r="V208" s="9">
        <v>50.000000000999997</v>
      </c>
      <c r="W208" s="9">
        <v>2.5114155251139998</v>
      </c>
      <c r="X208" s="9">
        <v>50</v>
      </c>
      <c r="Y208" s="9">
        <v>41.324200913242002</v>
      </c>
      <c r="Z208" s="9">
        <v>3.4246575342460002</v>
      </c>
      <c r="AA208" s="6">
        <f t="shared" si="79"/>
        <v>44.748858447488004</v>
      </c>
      <c r="AC208" s="6">
        <v>261</v>
      </c>
      <c r="AD208" s="8">
        <v>544.21455938697295</v>
      </c>
      <c r="AE208" s="8">
        <v>64.736209837554995</v>
      </c>
      <c r="AF208" s="6">
        <v>46.000000000999997</v>
      </c>
      <c r="AG208" s="9">
        <v>6.1151079136690001</v>
      </c>
      <c r="AH208" s="9">
        <v>55.755395683453003</v>
      </c>
      <c r="AI208" s="9">
        <v>29.856115107912998</v>
      </c>
      <c r="AJ208" s="9">
        <v>2.1582733812939998</v>
      </c>
      <c r="AK208" s="6">
        <f t="shared" si="80"/>
        <v>32.014388489207001</v>
      </c>
    </row>
    <row r="209" spans="1:37" ht="15.6" thickBot="1">
      <c r="A209" s="3">
        <v>2012</v>
      </c>
      <c r="B209" s="4" t="s">
        <v>21</v>
      </c>
      <c r="C209" s="4" t="s">
        <v>18</v>
      </c>
      <c r="D209" s="4" t="s">
        <v>14</v>
      </c>
      <c r="E209" s="4" t="s">
        <v>27</v>
      </c>
      <c r="F209" s="4" t="s">
        <v>30</v>
      </c>
      <c r="G209" s="4" t="s">
        <v>15</v>
      </c>
      <c r="H209" s="6">
        <v>1529</v>
      </c>
      <c r="I209" s="8">
        <v>555.89731850882902</v>
      </c>
      <c r="J209" s="8">
        <v>62.521362207918003</v>
      </c>
      <c r="K209" s="6">
        <v>47.000000000999997</v>
      </c>
      <c r="L209" s="9">
        <v>3.8095238095230002</v>
      </c>
      <c r="M209" s="9">
        <v>54.476190476189998</v>
      </c>
      <c r="N209" s="9">
        <v>35.682539682539002</v>
      </c>
      <c r="O209" s="9">
        <v>3.1111111111110001</v>
      </c>
      <c r="P209" s="6">
        <f t="shared" si="78"/>
        <v>38.793650793650002</v>
      </c>
      <c r="S209" s="6">
        <v>837</v>
      </c>
      <c r="T209" s="9">
        <v>565.61648745519699</v>
      </c>
      <c r="U209" s="9">
        <v>58.750220324060997</v>
      </c>
      <c r="V209" s="9">
        <v>55.000000000999997</v>
      </c>
      <c r="W209" s="9">
        <v>1.9813519813510001</v>
      </c>
      <c r="X209" s="9">
        <v>47.785547785547003</v>
      </c>
      <c r="Y209" s="9">
        <v>45.687645687645002</v>
      </c>
      <c r="Z209" s="9">
        <v>2.0979020979020002</v>
      </c>
      <c r="AA209" s="6">
        <f t="shared" si="79"/>
        <v>47.785547785547003</v>
      </c>
      <c r="AC209" s="6">
        <v>283</v>
      </c>
      <c r="AD209" s="8">
        <v>555.91166077738501</v>
      </c>
      <c r="AE209" s="8">
        <v>61.422926146934998</v>
      </c>
      <c r="AF209" s="6">
        <v>49.500000000999997</v>
      </c>
      <c r="AG209" s="9">
        <v>6.369426751592</v>
      </c>
      <c r="AH209" s="9">
        <v>46.815286624202997</v>
      </c>
      <c r="AI209" s="9">
        <v>35.350318471336998</v>
      </c>
      <c r="AJ209" s="9">
        <v>1.592356687898</v>
      </c>
      <c r="AK209" s="6">
        <f t="shared" si="80"/>
        <v>36.942675159234994</v>
      </c>
    </row>
    <row r="210" spans="1:37" ht="15.6" thickBot="1">
      <c r="A210" s="3">
        <v>2013</v>
      </c>
      <c r="B210" s="4" t="s">
        <v>21</v>
      </c>
      <c r="C210" s="4" t="s">
        <v>18</v>
      </c>
      <c r="D210" s="4" t="s">
        <v>14</v>
      </c>
      <c r="E210" s="4" t="s">
        <v>27</v>
      </c>
      <c r="F210" s="4" t="s">
        <v>30</v>
      </c>
      <c r="G210" s="4" t="s">
        <v>15</v>
      </c>
      <c r="H210" s="6">
        <v>1625</v>
      </c>
      <c r="I210" s="8">
        <v>561.19569230769196</v>
      </c>
      <c r="J210" s="8">
        <v>63.338055052910001</v>
      </c>
      <c r="K210" s="6">
        <v>45.000000000999997</v>
      </c>
      <c r="L210" s="9">
        <v>3.037522334723</v>
      </c>
      <c r="M210" s="9">
        <v>51.518761167360999</v>
      </c>
      <c r="N210" s="9">
        <v>39.309112567004</v>
      </c>
      <c r="O210" s="9">
        <v>2.9184038117919999</v>
      </c>
      <c r="P210" s="6">
        <f t="shared" si="78"/>
        <v>42.227516378795997</v>
      </c>
      <c r="S210" s="6">
        <v>809</v>
      </c>
      <c r="T210" s="9">
        <v>573.18912237330005</v>
      </c>
      <c r="U210" s="9">
        <v>63.972767104726998</v>
      </c>
      <c r="V210" s="9">
        <v>54.000000000999997</v>
      </c>
      <c r="W210" s="9">
        <v>2.9055690072629998</v>
      </c>
      <c r="X210" s="9">
        <v>43.704600484261</v>
      </c>
      <c r="Y210" s="9">
        <v>47.578692493946001</v>
      </c>
      <c r="Z210" s="9">
        <v>3.753026634382</v>
      </c>
      <c r="AA210" s="6">
        <f t="shared" si="79"/>
        <v>51.331719128328004</v>
      </c>
      <c r="AC210" s="6">
        <v>312</v>
      </c>
      <c r="AD210" s="8">
        <v>551.84615384615404</v>
      </c>
      <c r="AE210" s="8">
        <v>57.946882634223002</v>
      </c>
      <c r="AF210" s="6">
        <v>46.000000000999997</v>
      </c>
      <c r="AG210" s="9">
        <v>3.3132530120479999</v>
      </c>
      <c r="AH210" s="9">
        <v>54.518072289156002</v>
      </c>
      <c r="AI210" s="9">
        <v>34.939759036143997</v>
      </c>
      <c r="AJ210" s="9">
        <v>1.204819277108</v>
      </c>
      <c r="AK210" s="6">
        <f t="shared" si="80"/>
        <v>36.144578313251998</v>
      </c>
    </row>
    <row r="211" spans="1:37" ht="16.2" thickBot="1">
      <c r="A211" s="3"/>
      <c r="B211" s="4"/>
      <c r="C211" s="4"/>
      <c r="D211" s="4"/>
      <c r="E211" s="4"/>
      <c r="F211" s="4"/>
      <c r="G211" s="25"/>
      <c r="H211" s="26" t="s">
        <v>24</v>
      </c>
      <c r="I211" s="30">
        <f>(I210-I206)/J210</f>
        <v>7.4326106292406866E-2</v>
      </c>
      <c r="J211" s="8"/>
      <c r="K211" s="6"/>
      <c r="L211" s="9"/>
      <c r="M211" s="38" t="s">
        <v>34</v>
      </c>
      <c r="N211" s="41">
        <f>N210-N206</f>
        <v>1.071302472907</v>
      </c>
      <c r="O211" s="41">
        <f>O210-O206</f>
        <v>1.121996626164</v>
      </c>
      <c r="P211" s="6"/>
      <c r="S211" s="43" t="s">
        <v>23</v>
      </c>
      <c r="T211" s="30">
        <f>(T210-T206)/U210</f>
        <v>9.2203672744775866E-2</v>
      </c>
      <c r="X211" s="38" t="s">
        <v>34</v>
      </c>
      <c r="Y211" s="41">
        <f>Y210-Y206</f>
        <v>1.3183046823120037</v>
      </c>
      <c r="Z211" s="41">
        <f>Z210-Z206</f>
        <v>1.5369601523880001</v>
      </c>
      <c r="AC211" s="43" t="s">
        <v>23</v>
      </c>
      <c r="AD211" s="30">
        <f>(AD210-AD206)/AE210</f>
        <v>0.18340124405754418</v>
      </c>
      <c r="AH211" s="38" t="s">
        <v>34</v>
      </c>
      <c r="AI211" s="55">
        <f>AI210-AI206</f>
        <v>5.3101294065149958</v>
      </c>
      <c r="AJ211" s="55">
        <f>AJ210-AJ206</f>
        <v>0.46407853636800001</v>
      </c>
      <c r="AK211" s="6"/>
    </row>
    <row r="212" spans="1:37" ht="15.6" thickBot="1">
      <c r="A212" s="3"/>
      <c r="B212" s="4"/>
      <c r="C212" s="4"/>
      <c r="D212" s="4"/>
      <c r="E212" s="4"/>
      <c r="F212" s="4"/>
      <c r="G212" s="4"/>
      <c r="H212" s="6"/>
      <c r="I212" s="8"/>
      <c r="J212" s="8"/>
      <c r="K212" s="6"/>
      <c r="L212" s="9"/>
      <c r="M212" s="9"/>
      <c r="N212" s="9"/>
      <c r="O212" s="9"/>
      <c r="P212" s="6"/>
      <c r="AC212" s="6"/>
      <c r="AD212" s="8"/>
      <c r="AE212" s="8"/>
      <c r="AF212" s="6"/>
      <c r="AG212" s="9"/>
      <c r="AH212" s="9"/>
      <c r="AI212" s="9"/>
      <c r="AJ212" s="9"/>
      <c r="AK212" s="6"/>
    </row>
    <row r="213" spans="1:37" s="15" customFormat="1" ht="15.6" thickBot="1">
      <c r="A213" s="10"/>
      <c r="B213" s="11"/>
      <c r="C213" s="11"/>
      <c r="D213" s="11"/>
      <c r="E213" s="11"/>
      <c r="F213" s="11"/>
      <c r="G213" s="11"/>
      <c r="H213" s="12"/>
      <c r="I213" s="13"/>
      <c r="J213" s="13"/>
      <c r="K213" s="12"/>
      <c r="L213" s="14"/>
      <c r="M213" s="14"/>
      <c r="N213" s="14"/>
      <c r="O213" s="14"/>
      <c r="P213" s="12"/>
      <c r="AC213" s="12"/>
      <c r="AD213" s="13"/>
      <c r="AE213" s="13"/>
      <c r="AF213" s="12"/>
      <c r="AG213" s="14"/>
      <c r="AH213" s="14"/>
      <c r="AI213" s="14"/>
      <c r="AJ213" s="14"/>
      <c r="AK213" s="12"/>
    </row>
    <row r="214" spans="1:37" ht="15.6" thickBot="1">
      <c r="A214" s="3"/>
      <c r="B214" s="4"/>
      <c r="C214" s="4"/>
      <c r="D214" s="4"/>
      <c r="E214" s="4"/>
      <c r="F214" s="4"/>
      <c r="G214" s="4"/>
      <c r="H214" s="6"/>
      <c r="I214" s="8"/>
      <c r="J214" s="8"/>
      <c r="K214" s="6"/>
      <c r="L214" s="9"/>
      <c r="M214" s="9"/>
      <c r="N214" s="9"/>
      <c r="O214" s="9"/>
      <c r="P214" s="6"/>
      <c r="AC214" s="6"/>
      <c r="AD214" s="8"/>
      <c r="AE214" s="8"/>
      <c r="AF214" s="6"/>
      <c r="AG214" s="9"/>
      <c r="AH214" s="9"/>
      <c r="AI214" s="9"/>
      <c r="AJ214" s="9"/>
      <c r="AK214" s="6"/>
    </row>
    <row r="215" spans="1:37" ht="15.6" thickBot="1">
      <c r="A215" s="3">
        <v>2009</v>
      </c>
      <c r="B215" s="4" t="s">
        <v>12</v>
      </c>
      <c r="C215" s="4" t="s">
        <v>13</v>
      </c>
      <c r="D215" s="4" t="s">
        <v>14</v>
      </c>
      <c r="E215" s="4" t="s">
        <v>28</v>
      </c>
      <c r="F215" s="4" t="s">
        <v>29</v>
      </c>
      <c r="G215" s="4" t="s">
        <v>15</v>
      </c>
      <c r="H215" s="6">
        <v>864</v>
      </c>
      <c r="I215" s="8">
        <v>604.20949074074099</v>
      </c>
      <c r="J215" s="8">
        <v>60.064537347635003</v>
      </c>
      <c r="K215" s="6">
        <v>64.000000001000004</v>
      </c>
      <c r="L215" s="9">
        <v>0</v>
      </c>
      <c r="M215" s="9">
        <v>1.2702078521939999</v>
      </c>
      <c r="N215" s="9">
        <v>15.704387990761999</v>
      </c>
      <c r="O215" s="9">
        <v>82.794457274826001</v>
      </c>
      <c r="P215" s="6">
        <f>N215+O215</f>
        <v>98.498845265588002</v>
      </c>
      <c r="S215" s="6">
        <v>357</v>
      </c>
      <c r="T215" s="9">
        <v>631.79831932773095</v>
      </c>
      <c r="U215" s="9">
        <v>60.045429407016002</v>
      </c>
      <c r="V215" s="9">
        <v>71.500000001000004</v>
      </c>
      <c r="W215" s="9">
        <v>0</v>
      </c>
      <c r="X215" s="9">
        <v>0.55865921787700001</v>
      </c>
      <c r="Y215" s="9">
        <v>6.424581005586</v>
      </c>
      <c r="Z215" s="9">
        <v>92.737430167596997</v>
      </c>
      <c r="AA215" s="6">
        <f>Y215+Z215</f>
        <v>99.162011173183004</v>
      </c>
      <c r="AC215" s="6">
        <v>360</v>
      </c>
      <c r="AD215" s="8">
        <v>615.66666666666697</v>
      </c>
      <c r="AE215" s="8">
        <v>66.566489264766005</v>
      </c>
      <c r="AF215" s="6">
        <v>70.000000001000004</v>
      </c>
      <c r="AG215" s="9">
        <v>0</v>
      </c>
      <c r="AH215" s="9">
        <v>0.27777777777700002</v>
      </c>
      <c r="AI215" s="9">
        <v>8.6111111111110006</v>
      </c>
      <c r="AJ215" s="9">
        <v>91.111111111111001</v>
      </c>
      <c r="AK215" s="6">
        <f>AI215+AJ215</f>
        <v>99.722222222222001</v>
      </c>
    </row>
    <row r="216" spans="1:37" ht="15.6" thickBot="1">
      <c r="A216" s="3">
        <v>2010</v>
      </c>
      <c r="B216" s="4" t="s">
        <v>12</v>
      </c>
      <c r="C216" s="4" t="s">
        <v>13</v>
      </c>
      <c r="D216" s="4" t="s">
        <v>14</v>
      </c>
      <c r="E216" s="4" t="s">
        <v>28</v>
      </c>
      <c r="F216" s="4" t="s">
        <v>29</v>
      </c>
      <c r="G216" s="4" t="s">
        <v>15</v>
      </c>
      <c r="H216" s="6">
        <v>868</v>
      </c>
      <c r="I216" s="8">
        <v>606.19124423963103</v>
      </c>
      <c r="J216" s="8">
        <v>53.888905473831002</v>
      </c>
      <c r="K216" s="6">
        <v>71.000000001000004</v>
      </c>
      <c r="L216" s="9">
        <v>0</v>
      </c>
      <c r="M216" s="9">
        <v>0.57603686635899998</v>
      </c>
      <c r="N216" s="9">
        <v>13.594470046082</v>
      </c>
      <c r="O216" s="9">
        <v>85.829493087556997</v>
      </c>
      <c r="P216" s="6">
        <f t="shared" ref="P216:P219" si="81">N216+O216</f>
        <v>99.423963133638992</v>
      </c>
      <c r="S216" s="6">
        <v>337</v>
      </c>
      <c r="T216" s="9">
        <v>627.753709198813</v>
      </c>
      <c r="U216" s="9">
        <v>51.708044813194</v>
      </c>
      <c r="V216" s="9">
        <v>66.000000001000004</v>
      </c>
      <c r="W216" s="9">
        <v>0</v>
      </c>
      <c r="X216" s="9">
        <v>0</v>
      </c>
      <c r="Y216" s="9">
        <v>4.7477744807119997</v>
      </c>
      <c r="Z216" s="9">
        <v>95.252225519286995</v>
      </c>
      <c r="AA216" s="6">
        <f t="shared" ref="AA216:AA219" si="82">Y216+Z216</f>
        <v>99.999999999998991</v>
      </c>
      <c r="AC216" s="6">
        <v>367</v>
      </c>
      <c r="AD216" s="8">
        <v>610.57220708446903</v>
      </c>
      <c r="AE216" s="8">
        <v>59.975993296413002</v>
      </c>
      <c r="AF216" s="6">
        <v>70.000000001000004</v>
      </c>
      <c r="AG216" s="9">
        <v>0</v>
      </c>
      <c r="AH216" s="9">
        <v>0.54200542005399999</v>
      </c>
      <c r="AI216" s="9">
        <v>7.5880758807579998</v>
      </c>
      <c r="AJ216" s="9">
        <v>91.327913279132005</v>
      </c>
      <c r="AK216" s="6">
        <f t="shared" ref="AK216:AK219" si="83">AI216+AJ216</f>
        <v>98.915989159890003</v>
      </c>
    </row>
    <row r="217" spans="1:37" ht="15.6" thickBot="1">
      <c r="A217" s="3">
        <v>2011</v>
      </c>
      <c r="B217" s="4" t="s">
        <v>12</v>
      </c>
      <c r="C217" s="4" t="s">
        <v>13</v>
      </c>
      <c r="D217" s="4" t="s">
        <v>14</v>
      </c>
      <c r="E217" s="4" t="s">
        <v>28</v>
      </c>
      <c r="F217" s="4" t="s">
        <v>29</v>
      </c>
      <c r="G217" s="4" t="s">
        <v>15</v>
      </c>
      <c r="H217" s="6">
        <v>872</v>
      </c>
      <c r="I217" s="8">
        <v>603.27752293577998</v>
      </c>
      <c r="J217" s="8">
        <v>61.562610727223998</v>
      </c>
      <c r="K217" s="6">
        <v>68.000000001000004</v>
      </c>
      <c r="L217" s="9">
        <v>0.114416475972</v>
      </c>
      <c r="M217" s="9">
        <v>0</v>
      </c>
      <c r="N217" s="9">
        <v>13.615560640731999</v>
      </c>
      <c r="O217" s="9">
        <v>86.041189931350004</v>
      </c>
      <c r="P217" s="6">
        <f t="shared" si="81"/>
        <v>99.656750572082004</v>
      </c>
      <c r="S217" s="6">
        <v>377</v>
      </c>
      <c r="T217" s="9">
        <v>626.56233421750699</v>
      </c>
      <c r="U217" s="9">
        <v>59.894383664388002</v>
      </c>
      <c r="V217" s="9">
        <v>67.000000001000004</v>
      </c>
      <c r="W217" s="9">
        <v>0</v>
      </c>
      <c r="X217" s="9">
        <v>0</v>
      </c>
      <c r="Y217" s="9">
        <v>7.6923076923069997</v>
      </c>
      <c r="Z217" s="9">
        <v>92.307692307691994</v>
      </c>
      <c r="AA217" s="6">
        <f t="shared" si="82"/>
        <v>99.999999999998991</v>
      </c>
      <c r="AC217" s="6">
        <v>405</v>
      </c>
      <c r="AD217" s="8">
        <v>603.48148148148096</v>
      </c>
      <c r="AE217" s="8">
        <v>60.379720693848</v>
      </c>
      <c r="AF217" s="6">
        <v>67.000000001000004</v>
      </c>
      <c r="AG217" s="9">
        <v>0</v>
      </c>
      <c r="AH217" s="9">
        <v>0.246305418719</v>
      </c>
      <c r="AI217" s="9">
        <v>11.083743842363999</v>
      </c>
      <c r="AJ217" s="9">
        <v>88.423645320196997</v>
      </c>
      <c r="AK217" s="6">
        <f t="shared" si="83"/>
        <v>99.507389162560997</v>
      </c>
    </row>
    <row r="218" spans="1:37" ht="15.6" thickBot="1">
      <c r="A218" s="3">
        <v>2012</v>
      </c>
      <c r="B218" s="4" t="s">
        <v>12</v>
      </c>
      <c r="C218" s="4" t="s">
        <v>13</v>
      </c>
      <c r="D218" s="4" t="s">
        <v>14</v>
      </c>
      <c r="E218" s="4" t="s">
        <v>28</v>
      </c>
      <c r="F218" s="4" t="s">
        <v>29</v>
      </c>
      <c r="G218" s="4" t="s">
        <v>15</v>
      </c>
      <c r="H218" s="6">
        <v>1183</v>
      </c>
      <c r="I218" s="8">
        <v>595.19864750633997</v>
      </c>
      <c r="J218" s="8">
        <v>59.494730374475999</v>
      </c>
      <c r="K218" s="6">
        <v>67.000000001000004</v>
      </c>
      <c r="L218" s="9">
        <v>8.4104289318E-2</v>
      </c>
      <c r="M218" s="9">
        <v>0.75693860386800005</v>
      </c>
      <c r="N218" s="9">
        <v>15.138772077375</v>
      </c>
      <c r="O218" s="9">
        <v>83.515559293524007</v>
      </c>
      <c r="P218" s="6">
        <f t="shared" si="81"/>
        <v>98.654331370899001</v>
      </c>
      <c r="S218" s="6">
        <v>350</v>
      </c>
      <c r="T218" s="9">
        <v>624.10285714285703</v>
      </c>
      <c r="U218" s="9">
        <v>55.678062975326</v>
      </c>
      <c r="V218" s="9">
        <v>66.500000001000004</v>
      </c>
      <c r="W218" s="9">
        <v>0</v>
      </c>
      <c r="X218" s="9">
        <v>0.28490028490000002</v>
      </c>
      <c r="Y218" s="9">
        <v>4.8433048433039998</v>
      </c>
      <c r="Z218" s="9">
        <v>94.586894586894005</v>
      </c>
      <c r="AA218" s="6">
        <f t="shared" si="82"/>
        <v>99.430199430198002</v>
      </c>
      <c r="AC218" s="6">
        <v>429</v>
      </c>
      <c r="AD218" s="8">
        <v>610.37062937062899</v>
      </c>
      <c r="AE218" s="8">
        <v>63.497738386579002</v>
      </c>
      <c r="AF218" s="6">
        <v>79.000000001000004</v>
      </c>
      <c r="AG218" s="9">
        <v>0</v>
      </c>
      <c r="AH218" s="9">
        <v>0.4662004662</v>
      </c>
      <c r="AI218" s="9">
        <v>8.8578088578079992</v>
      </c>
      <c r="AJ218" s="9">
        <v>90.675990675989993</v>
      </c>
      <c r="AK218" s="6">
        <f t="shared" si="83"/>
        <v>99.533799533797989</v>
      </c>
    </row>
    <row r="219" spans="1:37" ht="15.6" thickBot="1">
      <c r="A219" s="3">
        <v>2013</v>
      </c>
      <c r="B219" s="4" t="s">
        <v>12</v>
      </c>
      <c r="C219" s="4" t="s">
        <v>13</v>
      </c>
      <c r="D219" s="4" t="s">
        <v>14</v>
      </c>
      <c r="E219" s="4" t="s">
        <v>28</v>
      </c>
      <c r="F219" s="4" t="s">
        <v>29</v>
      </c>
      <c r="G219" s="4" t="s">
        <v>15</v>
      </c>
      <c r="H219" s="6">
        <v>1287</v>
      </c>
      <c r="I219" s="8">
        <v>597.19269619269596</v>
      </c>
      <c r="J219" s="8">
        <v>61.71683323805</v>
      </c>
      <c r="K219" s="6">
        <v>69.000000001000004</v>
      </c>
      <c r="L219" s="9">
        <v>0</v>
      </c>
      <c r="M219" s="9">
        <v>0.619674670797</v>
      </c>
      <c r="N219" s="9">
        <v>16.111541440743</v>
      </c>
      <c r="O219" s="9">
        <v>82.958946553058993</v>
      </c>
      <c r="P219" s="6">
        <f t="shared" si="81"/>
        <v>99.07048799380199</v>
      </c>
      <c r="S219" s="6">
        <v>340</v>
      </c>
      <c r="T219" s="9">
        <v>627.73529411764696</v>
      </c>
      <c r="U219" s="9">
        <v>55.441701195729998</v>
      </c>
      <c r="V219" s="9">
        <v>74.500000001000004</v>
      </c>
      <c r="W219" s="9">
        <v>0</v>
      </c>
      <c r="X219" s="9">
        <v>0</v>
      </c>
      <c r="Y219" s="9">
        <v>4.1176470588229996</v>
      </c>
      <c r="Z219" s="9">
        <v>95.882352941175995</v>
      </c>
      <c r="AA219" s="6">
        <f t="shared" si="82"/>
        <v>99.999999999998991</v>
      </c>
      <c r="AC219" s="6">
        <v>461</v>
      </c>
      <c r="AD219" s="8">
        <v>607.26898047722295</v>
      </c>
      <c r="AE219" s="8">
        <v>57.552634632036998</v>
      </c>
      <c r="AF219" s="6">
        <v>72.000000001000004</v>
      </c>
      <c r="AG219" s="9">
        <v>0</v>
      </c>
      <c r="AH219" s="9">
        <v>0.21691973969600001</v>
      </c>
      <c r="AI219" s="9">
        <v>8.8937093275480006</v>
      </c>
      <c r="AJ219" s="9">
        <v>90.889370932754005</v>
      </c>
      <c r="AK219" s="6">
        <f t="shared" si="83"/>
        <v>99.783080260302</v>
      </c>
    </row>
    <row r="220" spans="1:37" ht="16.2" thickBot="1">
      <c r="A220" s="3"/>
      <c r="B220" s="4"/>
      <c r="C220" s="4"/>
      <c r="D220" s="4"/>
      <c r="E220" s="4"/>
      <c r="F220" s="4"/>
      <c r="G220" s="25"/>
      <c r="H220" s="26" t="s">
        <v>24</v>
      </c>
      <c r="I220" s="30">
        <f>(I219-I215)/J219</f>
        <v>-0.11369336662139357</v>
      </c>
      <c r="J220" s="8"/>
      <c r="K220" s="6"/>
      <c r="L220" s="9"/>
      <c r="M220" s="38" t="s">
        <v>34</v>
      </c>
      <c r="N220" s="41">
        <f>N219-N215</f>
        <v>0.407153449981001</v>
      </c>
      <c r="O220" s="41">
        <f>O219-O215</f>
        <v>0.16448927823299186</v>
      </c>
      <c r="P220" s="6"/>
      <c r="S220" s="43" t="s">
        <v>23</v>
      </c>
      <c r="T220" s="30">
        <f>(T219-T215)/U219</f>
        <v>-7.3284641748996654E-2</v>
      </c>
      <c r="X220" s="38" t="s">
        <v>34</v>
      </c>
      <c r="Y220" s="41">
        <f>Y219-Y215</f>
        <v>-2.3069339467630003</v>
      </c>
      <c r="Z220" s="41">
        <f>Z219-Z215</f>
        <v>3.1449227735789975</v>
      </c>
      <c r="AC220" s="43" t="s">
        <v>23</v>
      </c>
      <c r="AD220" s="30">
        <f>(AD219-AD215)/AE219</f>
        <v>-0.14591314964353339</v>
      </c>
      <c r="AH220" s="38" t="s">
        <v>34</v>
      </c>
      <c r="AI220" s="41">
        <f>AI219-AI215</f>
        <v>0.282598216437</v>
      </c>
      <c r="AJ220" s="41">
        <f>AJ219-AJ215</f>
        <v>-0.22174017835699544</v>
      </c>
      <c r="AK220" s="6"/>
    </row>
    <row r="221" spans="1:37" ht="15.6" thickBot="1">
      <c r="A221" s="3"/>
      <c r="B221" s="4"/>
      <c r="C221" s="4"/>
      <c r="D221" s="4"/>
      <c r="E221" s="4"/>
      <c r="F221" s="4"/>
      <c r="G221" s="4"/>
      <c r="H221" s="6"/>
      <c r="I221" s="8"/>
      <c r="J221" s="8"/>
      <c r="K221" s="6"/>
      <c r="L221" s="9"/>
      <c r="M221" s="9"/>
      <c r="N221" s="9"/>
      <c r="O221" s="9"/>
      <c r="P221" s="6"/>
      <c r="AC221" s="6"/>
      <c r="AD221" s="8"/>
      <c r="AE221" s="8"/>
      <c r="AF221" s="6"/>
      <c r="AG221" s="9"/>
      <c r="AH221" s="9"/>
      <c r="AI221" s="9"/>
      <c r="AJ221" s="9"/>
      <c r="AK221" s="6"/>
    </row>
    <row r="222" spans="1:37" ht="15.6" thickBot="1">
      <c r="A222" s="3">
        <v>2009</v>
      </c>
      <c r="B222" s="4" t="s">
        <v>12</v>
      </c>
      <c r="C222" s="4" t="s">
        <v>19</v>
      </c>
      <c r="D222" s="4" t="s">
        <v>14</v>
      </c>
      <c r="E222" s="4" t="s">
        <v>28</v>
      </c>
      <c r="F222" s="4" t="s">
        <v>29</v>
      </c>
      <c r="G222" s="4" t="s">
        <v>15</v>
      </c>
      <c r="H222" s="6">
        <v>822</v>
      </c>
      <c r="I222" s="8">
        <v>643.64720194647202</v>
      </c>
      <c r="J222" s="8">
        <v>41.200287485315997</v>
      </c>
      <c r="K222" s="6">
        <v>56.000000000999997</v>
      </c>
      <c r="L222" s="9">
        <v>0.12165450121599999</v>
      </c>
      <c r="M222" s="9">
        <v>2.554744525547</v>
      </c>
      <c r="N222" s="9">
        <v>20.316301703162999</v>
      </c>
      <c r="O222" s="9">
        <v>77.007299270073005</v>
      </c>
      <c r="P222" s="6">
        <f>N222+O222</f>
        <v>97.323600973236012</v>
      </c>
      <c r="S222" s="6">
        <v>566</v>
      </c>
      <c r="T222" s="9">
        <v>644.74028268551206</v>
      </c>
      <c r="U222" s="9">
        <v>40.797510369008002</v>
      </c>
      <c r="V222" s="9">
        <v>47.000000000999997</v>
      </c>
      <c r="W222" s="9">
        <v>0</v>
      </c>
      <c r="X222" s="9">
        <v>1.2259194395790001</v>
      </c>
      <c r="Y222" s="9">
        <v>17.688266199649</v>
      </c>
      <c r="Z222" s="9">
        <v>80.210157618213003</v>
      </c>
      <c r="AA222" s="6">
        <f>Y222+Z222</f>
        <v>97.89842381786201</v>
      </c>
      <c r="AC222" s="6">
        <v>486</v>
      </c>
      <c r="AD222" s="8">
        <v>654.07201646090505</v>
      </c>
      <c r="AE222" s="8">
        <v>43.206874200681</v>
      </c>
      <c r="AF222" s="6">
        <v>58.500000000999997</v>
      </c>
      <c r="AG222" s="9">
        <v>0</v>
      </c>
      <c r="AH222" s="9">
        <v>1.2345679012340001</v>
      </c>
      <c r="AI222" s="9">
        <v>14.609053497942</v>
      </c>
      <c r="AJ222" s="9">
        <v>84.156378600823004</v>
      </c>
      <c r="AK222" s="6">
        <f>AI222+AJ222</f>
        <v>98.765432098765004</v>
      </c>
    </row>
    <row r="223" spans="1:37" ht="15.6" thickBot="1">
      <c r="A223" s="3">
        <v>2010</v>
      </c>
      <c r="B223" s="4" t="s">
        <v>12</v>
      </c>
      <c r="C223" s="4" t="s">
        <v>19</v>
      </c>
      <c r="D223" s="4" t="s">
        <v>14</v>
      </c>
      <c r="E223" s="4" t="s">
        <v>28</v>
      </c>
      <c r="F223" s="4" t="s">
        <v>29</v>
      </c>
      <c r="G223" s="4" t="s">
        <v>15</v>
      </c>
      <c r="H223" s="6">
        <v>850</v>
      </c>
      <c r="I223" s="8">
        <v>643.762352941176</v>
      </c>
      <c r="J223" s="8">
        <v>43.201584559753996</v>
      </c>
      <c r="K223" s="6">
        <v>55.000000000999997</v>
      </c>
      <c r="L223" s="9">
        <v>0</v>
      </c>
      <c r="M223" s="9">
        <v>3.5294117647049998</v>
      </c>
      <c r="N223" s="9">
        <v>20.235294117647001</v>
      </c>
      <c r="O223" s="9">
        <v>76.235294117647001</v>
      </c>
      <c r="P223" s="6">
        <f t="shared" ref="P223:P226" si="84">N223+O223</f>
        <v>96.470588235294002</v>
      </c>
      <c r="S223" s="6">
        <v>616</v>
      </c>
      <c r="T223" s="9">
        <v>647.45292207792204</v>
      </c>
      <c r="U223" s="9">
        <v>46.197607278698001</v>
      </c>
      <c r="V223" s="9">
        <v>52.000000000999997</v>
      </c>
      <c r="W223" s="9">
        <v>0</v>
      </c>
      <c r="X223" s="9">
        <v>1.2903225806450001</v>
      </c>
      <c r="Y223" s="9">
        <v>16.935483870967001</v>
      </c>
      <c r="Z223" s="9">
        <v>81.129032258064001</v>
      </c>
      <c r="AA223" s="6">
        <f t="shared" ref="AA223:AA226" si="85">Y223+Z223</f>
        <v>98.064516129031006</v>
      </c>
      <c r="AC223" s="6">
        <v>515</v>
      </c>
      <c r="AD223" s="8">
        <v>648.18446601941696</v>
      </c>
      <c r="AE223" s="8">
        <v>43.675436198137</v>
      </c>
      <c r="AF223" s="6">
        <v>53.000000000999997</v>
      </c>
      <c r="AG223" s="9">
        <v>0</v>
      </c>
      <c r="AH223" s="9">
        <v>0.57915057915000001</v>
      </c>
      <c r="AI223" s="9">
        <v>15.250965250965001</v>
      </c>
      <c r="AJ223" s="9">
        <v>83.590733590732995</v>
      </c>
      <c r="AK223" s="6">
        <f t="shared" ref="AK223:AK226" si="86">AI223+AJ223</f>
        <v>98.84169884169799</v>
      </c>
    </row>
    <row r="224" spans="1:37" ht="15.6" thickBot="1">
      <c r="A224" s="3">
        <v>2011</v>
      </c>
      <c r="B224" s="4" t="s">
        <v>12</v>
      </c>
      <c r="C224" s="4" t="s">
        <v>19</v>
      </c>
      <c r="D224" s="4" t="s">
        <v>14</v>
      </c>
      <c r="E224" s="4" t="s">
        <v>28</v>
      </c>
      <c r="F224" s="4" t="s">
        <v>29</v>
      </c>
      <c r="G224" s="4" t="s">
        <v>15</v>
      </c>
      <c r="H224" s="6">
        <v>836</v>
      </c>
      <c r="I224" s="8">
        <v>648.42822966507197</v>
      </c>
      <c r="J224" s="8">
        <v>41.809443591000999</v>
      </c>
      <c r="K224" s="6">
        <v>52.500000000999997</v>
      </c>
      <c r="L224" s="9">
        <v>0.119189511323</v>
      </c>
      <c r="M224" s="9">
        <v>2.264600715137</v>
      </c>
      <c r="N224" s="9">
        <v>18.235995232419</v>
      </c>
      <c r="O224" s="9">
        <v>79.022646007150996</v>
      </c>
      <c r="P224" s="6">
        <f t="shared" si="84"/>
        <v>97.258641239569997</v>
      </c>
      <c r="S224" s="6">
        <v>658</v>
      </c>
      <c r="T224" s="9">
        <v>652.62310030395099</v>
      </c>
      <c r="U224" s="9">
        <v>48.428587115860999</v>
      </c>
      <c r="V224" s="9">
        <v>51.000000000999997</v>
      </c>
      <c r="W224" s="9">
        <v>0.15174506828500001</v>
      </c>
      <c r="X224" s="9">
        <v>1.517450682852</v>
      </c>
      <c r="Y224" s="9">
        <v>13.808801213960001</v>
      </c>
      <c r="Z224" s="9">
        <v>84.370257966615995</v>
      </c>
      <c r="AA224" s="6">
        <f t="shared" si="85"/>
        <v>98.17905918057599</v>
      </c>
      <c r="AC224" s="6">
        <v>511</v>
      </c>
      <c r="AD224" s="8">
        <v>651.57142857142901</v>
      </c>
      <c r="AE224" s="8">
        <v>47.092298668014998</v>
      </c>
      <c r="AF224" s="6">
        <v>55.000000000999997</v>
      </c>
      <c r="AG224" s="9">
        <v>0.1953125</v>
      </c>
      <c r="AH224" s="9">
        <v>1.3671875</v>
      </c>
      <c r="AI224" s="9">
        <v>14.0625</v>
      </c>
      <c r="AJ224" s="9">
        <v>84.1796875</v>
      </c>
      <c r="AK224" s="6">
        <f t="shared" si="86"/>
        <v>98.2421875</v>
      </c>
    </row>
    <row r="225" spans="1:37" ht="15.6" thickBot="1">
      <c r="A225" s="3">
        <v>2012</v>
      </c>
      <c r="B225" s="4" t="s">
        <v>12</v>
      </c>
      <c r="C225" s="4" t="s">
        <v>19</v>
      </c>
      <c r="D225" s="4" t="s">
        <v>14</v>
      </c>
      <c r="E225" s="4" t="s">
        <v>28</v>
      </c>
      <c r="F225" s="4" t="s">
        <v>29</v>
      </c>
      <c r="G225" s="4" t="s">
        <v>15</v>
      </c>
      <c r="H225" s="6">
        <v>846</v>
      </c>
      <c r="I225" s="8">
        <v>657.40307328605195</v>
      </c>
      <c r="J225" s="8">
        <v>41.593973619159001</v>
      </c>
      <c r="K225" s="6">
        <v>59.000000000999997</v>
      </c>
      <c r="L225" s="9">
        <v>0</v>
      </c>
      <c r="M225" s="9">
        <v>1.533018867924</v>
      </c>
      <c r="N225" s="9">
        <v>12.735849056603</v>
      </c>
      <c r="O225" s="9">
        <v>85.495283018866999</v>
      </c>
      <c r="P225" s="6">
        <f t="shared" si="84"/>
        <v>98.231132075470001</v>
      </c>
      <c r="S225" s="6">
        <v>646</v>
      </c>
      <c r="T225" s="9">
        <v>658.49380804953603</v>
      </c>
      <c r="U225" s="9">
        <v>47.546753412298003</v>
      </c>
      <c r="V225" s="9">
        <v>53.000000000999997</v>
      </c>
      <c r="W225" s="9">
        <v>0</v>
      </c>
      <c r="X225" s="9">
        <v>1.378254211332</v>
      </c>
      <c r="Y225" s="9">
        <v>13.169984686064</v>
      </c>
      <c r="Z225" s="9">
        <v>84.379785604899993</v>
      </c>
      <c r="AA225" s="6">
        <f t="shared" si="85"/>
        <v>97.549770290963991</v>
      </c>
      <c r="AC225" s="6">
        <v>536</v>
      </c>
      <c r="AD225" s="8">
        <v>655.02425373134304</v>
      </c>
      <c r="AE225" s="8">
        <v>48.985496321965002</v>
      </c>
      <c r="AF225" s="6">
        <v>58.000000000999997</v>
      </c>
      <c r="AG225" s="9">
        <v>0</v>
      </c>
      <c r="AH225" s="9">
        <v>0.92764378478599996</v>
      </c>
      <c r="AI225" s="9">
        <v>13.914656771799001</v>
      </c>
      <c r="AJ225" s="9">
        <v>84.601113172541005</v>
      </c>
      <c r="AK225" s="6">
        <f t="shared" si="86"/>
        <v>98.515769944340008</v>
      </c>
    </row>
    <row r="226" spans="1:37" ht="15.6" thickBot="1">
      <c r="A226" s="3">
        <v>2013</v>
      </c>
      <c r="B226" s="4" t="s">
        <v>12</v>
      </c>
      <c r="C226" s="4" t="s">
        <v>19</v>
      </c>
      <c r="D226" s="4" t="s">
        <v>14</v>
      </c>
      <c r="E226" s="4" t="s">
        <v>28</v>
      </c>
      <c r="F226" s="4" t="s">
        <v>29</v>
      </c>
      <c r="G226" s="4" t="s">
        <v>15</v>
      </c>
      <c r="H226" s="6">
        <v>895</v>
      </c>
      <c r="I226" s="8">
        <v>661.13966480446902</v>
      </c>
      <c r="J226" s="8">
        <v>43.519950192578001</v>
      </c>
      <c r="K226" s="6">
        <v>57.000000000999997</v>
      </c>
      <c r="L226" s="9">
        <v>0.22321428571400001</v>
      </c>
      <c r="M226" s="9">
        <v>1.004464285714</v>
      </c>
      <c r="N226" s="9">
        <v>12.5</v>
      </c>
      <c r="O226" s="9">
        <v>86.160714285713993</v>
      </c>
      <c r="P226" s="6">
        <f t="shared" si="84"/>
        <v>98.660714285713993</v>
      </c>
      <c r="S226" s="6">
        <v>599</v>
      </c>
      <c r="T226" s="9">
        <v>663.40400667779602</v>
      </c>
      <c r="U226" s="9">
        <v>49.292184459634001</v>
      </c>
      <c r="V226" s="9">
        <v>57.000000000999997</v>
      </c>
      <c r="W226" s="9">
        <v>0</v>
      </c>
      <c r="X226" s="9">
        <v>0.83056478405300005</v>
      </c>
      <c r="Y226" s="9">
        <v>10.299003322259001</v>
      </c>
      <c r="Z226" s="9">
        <v>88.372093023255005</v>
      </c>
      <c r="AA226" s="6">
        <f t="shared" si="85"/>
        <v>98.671096345514002</v>
      </c>
      <c r="AC226" s="6">
        <v>525</v>
      </c>
      <c r="AD226" s="8">
        <v>658.02285714285699</v>
      </c>
      <c r="AE226" s="8">
        <v>47.749779698829997</v>
      </c>
      <c r="AF226" s="6">
        <v>52.000000000999997</v>
      </c>
      <c r="AG226" s="9">
        <v>0</v>
      </c>
      <c r="AH226" s="9">
        <v>1.1363636363630001</v>
      </c>
      <c r="AI226" s="9">
        <v>12.878787878787</v>
      </c>
      <c r="AJ226" s="9">
        <v>85.416666666666003</v>
      </c>
      <c r="AK226" s="6">
        <f t="shared" si="86"/>
        <v>98.295454545452998</v>
      </c>
    </row>
    <row r="227" spans="1:37" ht="16.2" thickBot="1">
      <c r="A227" s="3"/>
      <c r="B227" s="4"/>
      <c r="C227" s="4"/>
      <c r="D227" s="4"/>
      <c r="E227" s="4"/>
      <c r="F227" s="4"/>
      <c r="G227" s="25"/>
      <c r="H227" s="26" t="s">
        <v>24</v>
      </c>
      <c r="I227" s="36">
        <f>(I226-I222)/J226</f>
        <v>0.40194124259315456</v>
      </c>
      <c r="J227" s="8"/>
      <c r="K227" s="6"/>
      <c r="L227" s="9"/>
      <c r="M227" s="38" t="s">
        <v>34</v>
      </c>
      <c r="N227" s="41">
        <f>N226-N222</f>
        <v>-7.8163017031629991</v>
      </c>
      <c r="O227" s="55">
        <f>O226-O222</f>
        <v>9.1534150156409879</v>
      </c>
      <c r="P227" s="6"/>
      <c r="S227" s="43" t="s">
        <v>23</v>
      </c>
      <c r="T227" s="36">
        <f>(T226-T222)/U226</f>
        <v>0.37863454819227832</v>
      </c>
      <c r="X227" s="38" t="s">
        <v>34</v>
      </c>
      <c r="Y227" s="55">
        <f>Y226-Y222</f>
        <v>-7.3892628773899993</v>
      </c>
      <c r="Z227" s="55">
        <f>Z226-Z222</f>
        <v>8.1619354050420014</v>
      </c>
      <c r="AC227" s="43" t="s">
        <v>23</v>
      </c>
      <c r="AD227" s="30">
        <f>(AD226-AD222)/AE226</f>
        <v>8.2740500728399211E-2</v>
      </c>
      <c r="AH227" s="38" t="s">
        <v>34</v>
      </c>
      <c r="AI227" s="41">
        <f>AI226-AI222</f>
        <v>-1.7302656191550003</v>
      </c>
      <c r="AJ227" s="41">
        <f>AJ226-AJ222</f>
        <v>1.2602880658429996</v>
      </c>
      <c r="AK227" s="6"/>
    </row>
    <row r="228" spans="1:37" ht="15.6" thickBot="1">
      <c r="A228" s="3"/>
      <c r="B228" s="4"/>
      <c r="C228" s="4"/>
      <c r="D228" s="4"/>
      <c r="E228" s="4"/>
      <c r="F228" s="4"/>
      <c r="G228" s="4"/>
      <c r="H228" s="6"/>
      <c r="I228" s="8"/>
      <c r="J228" s="8"/>
      <c r="K228" s="6"/>
      <c r="L228" s="9"/>
      <c r="M228" s="9"/>
      <c r="N228" s="9"/>
      <c r="O228" s="9"/>
      <c r="P228" s="6"/>
      <c r="AC228" s="6"/>
      <c r="AD228" s="8"/>
      <c r="AE228" s="8"/>
      <c r="AF228" s="6"/>
      <c r="AG228" s="9"/>
      <c r="AH228" s="9"/>
      <c r="AI228" s="9"/>
      <c r="AJ228" s="9"/>
      <c r="AK228" s="6"/>
    </row>
    <row r="229" spans="1:37" ht="15.6" thickBot="1">
      <c r="A229" s="3">
        <v>2009</v>
      </c>
      <c r="B229" s="4" t="s">
        <v>12</v>
      </c>
      <c r="C229" s="4" t="s">
        <v>18</v>
      </c>
      <c r="D229" s="4" t="s">
        <v>14</v>
      </c>
      <c r="E229" s="4" t="s">
        <v>28</v>
      </c>
      <c r="F229" s="4" t="s">
        <v>29</v>
      </c>
      <c r="G229" s="4" t="s">
        <v>15</v>
      </c>
      <c r="H229" s="6">
        <v>765</v>
      </c>
      <c r="I229" s="8">
        <v>661.576470588235</v>
      </c>
      <c r="J229" s="8">
        <v>38.841582815195999</v>
      </c>
      <c r="K229" s="6">
        <v>55.000000000999997</v>
      </c>
      <c r="L229" s="9">
        <v>1.2903225806450001</v>
      </c>
      <c r="M229" s="9">
        <v>7.4838709677409998</v>
      </c>
      <c r="N229" s="9">
        <v>50.064516129032</v>
      </c>
      <c r="O229" s="9">
        <v>39.870967741934997</v>
      </c>
      <c r="P229" s="6">
        <f>N229+O229</f>
        <v>89.935483870967005</v>
      </c>
      <c r="S229" s="6">
        <v>270</v>
      </c>
      <c r="T229" s="9">
        <v>671.72222222222194</v>
      </c>
      <c r="U229" s="9">
        <v>45.706521651044</v>
      </c>
      <c r="V229" s="9">
        <v>55.000000000999997</v>
      </c>
      <c r="W229" s="9">
        <v>0.36496350364899999</v>
      </c>
      <c r="X229" s="9">
        <v>9.8540145985399992</v>
      </c>
      <c r="Y229" s="9">
        <v>35.401459854014</v>
      </c>
      <c r="Z229" s="9">
        <v>52.919708029196997</v>
      </c>
      <c r="AA229" s="6">
        <f>Y229+Z229</f>
        <v>88.32116788321099</v>
      </c>
      <c r="AC229" s="6">
        <v>295</v>
      </c>
      <c r="AD229" s="8">
        <v>677.67796610169501</v>
      </c>
      <c r="AE229" s="8">
        <v>40.892858464531002</v>
      </c>
      <c r="AF229" s="6">
        <v>53.000000000999997</v>
      </c>
      <c r="AG229" s="9">
        <v>0</v>
      </c>
      <c r="AH229" s="9">
        <v>4.3478260869560001</v>
      </c>
      <c r="AI229" s="9">
        <v>38.461538461537998</v>
      </c>
      <c r="AJ229" s="9">
        <v>55.852842809363999</v>
      </c>
      <c r="AK229" s="6">
        <f>AI229+AJ229</f>
        <v>94.314381270902004</v>
      </c>
    </row>
    <row r="230" spans="1:37" ht="15.6" thickBot="1">
      <c r="A230" s="3">
        <v>2010</v>
      </c>
      <c r="B230" s="4" t="s">
        <v>12</v>
      </c>
      <c r="C230" s="4" t="s">
        <v>18</v>
      </c>
      <c r="D230" s="4" t="s">
        <v>14</v>
      </c>
      <c r="E230" s="4" t="s">
        <v>28</v>
      </c>
      <c r="F230" s="4" t="s">
        <v>29</v>
      </c>
      <c r="G230" s="4" t="s">
        <v>15</v>
      </c>
      <c r="H230" s="6">
        <v>776</v>
      </c>
      <c r="I230" s="8">
        <v>666.13788659793795</v>
      </c>
      <c r="J230" s="8">
        <v>37.002881250222003</v>
      </c>
      <c r="K230" s="6">
        <v>54.000000000999997</v>
      </c>
      <c r="L230" s="9">
        <v>0.382653061224</v>
      </c>
      <c r="M230" s="9">
        <v>8.5459183673459993</v>
      </c>
      <c r="N230" s="9">
        <v>46.173469387754999</v>
      </c>
      <c r="O230" s="9">
        <v>43.877551020407999</v>
      </c>
      <c r="P230" s="6">
        <f t="shared" ref="P230:P233" si="87">N230+O230</f>
        <v>90.051020408162998</v>
      </c>
      <c r="S230" s="6">
        <v>300</v>
      </c>
      <c r="T230" s="9">
        <v>670.1</v>
      </c>
      <c r="U230" s="9">
        <v>42.478442299602001</v>
      </c>
      <c r="V230" s="9">
        <v>58.000000000999997</v>
      </c>
      <c r="W230" s="9">
        <v>1.307189542483</v>
      </c>
      <c r="X230" s="9">
        <v>5.8823529411760003</v>
      </c>
      <c r="Y230" s="9">
        <v>37.254901960783997</v>
      </c>
      <c r="Z230" s="9">
        <v>53.594771241830003</v>
      </c>
      <c r="AA230" s="6">
        <f t="shared" ref="AA230:AA233" si="88">Y230+Z230</f>
        <v>90.849673202613999</v>
      </c>
      <c r="AC230" s="6">
        <v>319</v>
      </c>
      <c r="AD230" s="8">
        <v>679.72100313479598</v>
      </c>
      <c r="AE230" s="8">
        <v>41.496084883103997</v>
      </c>
      <c r="AF230" s="6">
        <v>63.000000000999997</v>
      </c>
      <c r="AG230" s="9">
        <v>0.30674846625699997</v>
      </c>
      <c r="AH230" s="9">
        <v>3.9877300613490001</v>
      </c>
      <c r="AI230" s="9">
        <v>35.582822085888999</v>
      </c>
      <c r="AJ230" s="9">
        <v>57.975460122698998</v>
      </c>
      <c r="AK230" s="6">
        <f t="shared" ref="AK230:AK233" si="89">AI230+AJ230</f>
        <v>93.558282208587997</v>
      </c>
    </row>
    <row r="231" spans="1:37" ht="15.6" thickBot="1">
      <c r="A231" s="3">
        <v>2011</v>
      </c>
      <c r="B231" s="4" t="s">
        <v>12</v>
      </c>
      <c r="C231" s="4" t="s">
        <v>18</v>
      </c>
      <c r="D231" s="4" t="s">
        <v>14</v>
      </c>
      <c r="E231" s="4" t="s">
        <v>28</v>
      </c>
      <c r="F231" s="4" t="s">
        <v>29</v>
      </c>
      <c r="G231" s="4" t="s">
        <v>15</v>
      </c>
      <c r="H231" s="6">
        <v>703</v>
      </c>
      <c r="I231" s="8">
        <v>664.29871977240396</v>
      </c>
      <c r="J231" s="8">
        <v>39.072495788387997</v>
      </c>
      <c r="K231" s="6">
        <v>53.000000000999997</v>
      </c>
      <c r="L231" s="9">
        <v>0.42075736325300001</v>
      </c>
      <c r="M231" s="9">
        <v>8.1346423562410006</v>
      </c>
      <c r="N231" s="9">
        <v>48.667601683028998</v>
      </c>
      <c r="O231" s="9">
        <v>41.374474053295003</v>
      </c>
      <c r="P231" s="6">
        <f t="shared" si="87"/>
        <v>90.042075736323994</v>
      </c>
      <c r="S231" s="6">
        <v>352</v>
      </c>
      <c r="T231" s="9">
        <v>672.84375</v>
      </c>
      <c r="U231" s="9">
        <v>46.564002036041998</v>
      </c>
      <c r="V231" s="9">
        <v>53.000000000999997</v>
      </c>
      <c r="W231" s="9">
        <v>0.54945054945000005</v>
      </c>
      <c r="X231" s="9">
        <v>6.3186813186809996</v>
      </c>
      <c r="Y231" s="9">
        <v>39.560439560439001</v>
      </c>
      <c r="Z231" s="9">
        <v>50.274725274725</v>
      </c>
      <c r="AA231" s="6">
        <f t="shared" si="88"/>
        <v>89.835164835163994</v>
      </c>
      <c r="AC231" s="6">
        <v>343</v>
      </c>
      <c r="AD231" s="8">
        <v>679.73760932944595</v>
      </c>
      <c r="AE231" s="8">
        <v>44.063297932376003</v>
      </c>
      <c r="AF231" s="6">
        <v>59.000000000999997</v>
      </c>
      <c r="AG231" s="9">
        <v>0</v>
      </c>
      <c r="AH231" s="9">
        <v>6.5902578796559999</v>
      </c>
      <c r="AI231" s="9">
        <v>35.816618911173997</v>
      </c>
      <c r="AJ231" s="9">
        <v>55.873925501431998</v>
      </c>
      <c r="AK231" s="6">
        <f t="shared" si="89"/>
        <v>91.690544412605988</v>
      </c>
    </row>
    <row r="232" spans="1:37" ht="15.6" thickBot="1">
      <c r="A232" s="3">
        <v>2012</v>
      </c>
      <c r="B232" s="4" t="s">
        <v>12</v>
      </c>
      <c r="C232" s="4" t="s">
        <v>18</v>
      </c>
      <c r="D232" s="4" t="s">
        <v>14</v>
      </c>
      <c r="E232" s="4" t="s">
        <v>28</v>
      </c>
      <c r="F232" s="4" t="s">
        <v>29</v>
      </c>
      <c r="G232" s="4" t="s">
        <v>15</v>
      </c>
      <c r="H232" s="6">
        <v>719</v>
      </c>
      <c r="I232" s="8">
        <v>665.10292072322704</v>
      </c>
      <c r="J232" s="8">
        <v>40.295191828476</v>
      </c>
      <c r="K232" s="6">
        <v>56.000000000999997</v>
      </c>
      <c r="L232" s="9">
        <v>1.190476190476</v>
      </c>
      <c r="M232" s="9">
        <v>8.2010582010580002</v>
      </c>
      <c r="N232" s="9">
        <v>39.417989417988998</v>
      </c>
      <c r="O232" s="9">
        <v>46.296296296295999</v>
      </c>
      <c r="P232" s="6">
        <f t="shared" si="87"/>
        <v>85.714285714284998</v>
      </c>
      <c r="S232" s="6">
        <v>368</v>
      </c>
      <c r="T232" s="9">
        <v>677.47826086956502</v>
      </c>
      <c r="U232" s="9">
        <v>40.715796601318999</v>
      </c>
      <c r="V232" s="9">
        <v>55.000000000999997</v>
      </c>
      <c r="W232" s="9">
        <v>0</v>
      </c>
      <c r="X232" s="9">
        <v>6.648936170212</v>
      </c>
      <c r="Y232" s="9">
        <v>34.574468085105998</v>
      </c>
      <c r="Z232" s="9">
        <v>56.648936170211996</v>
      </c>
      <c r="AA232" s="6">
        <f t="shared" si="88"/>
        <v>91.223404255318002</v>
      </c>
      <c r="AC232" s="6">
        <v>334</v>
      </c>
      <c r="AD232" s="8">
        <v>679.99700598802394</v>
      </c>
      <c r="AE232" s="8">
        <v>44.243422917868998</v>
      </c>
      <c r="AF232" s="6">
        <v>59.000000000999997</v>
      </c>
      <c r="AG232" s="9">
        <v>0.292397660818</v>
      </c>
      <c r="AH232" s="9">
        <v>6.1403508771919997</v>
      </c>
      <c r="AI232" s="9">
        <v>38.011695906432003</v>
      </c>
      <c r="AJ232" s="9">
        <v>53.216374269005001</v>
      </c>
      <c r="AK232" s="6">
        <f t="shared" si="89"/>
        <v>91.228070175437011</v>
      </c>
    </row>
    <row r="233" spans="1:37" ht="15.6" thickBot="1">
      <c r="A233" s="3">
        <v>2013</v>
      </c>
      <c r="B233" s="4" t="s">
        <v>12</v>
      </c>
      <c r="C233" s="4" t="s">
        <v>18</v>
      </c>
      <c r="D233" s="4" t="s">
        <v>14</v>
      </c>
      <c r="E233" s="4" t="s">
        <v>28</v>
      </c>
      <c r="F233" s="4" t="s">
        <v>29</v>
      </c>
      <c r="G233" s="4" t="s">
        <v>15</v>
      </c>
      <c r="H233" s="6">
        <v>760</v>
      </c>
      <c r="I233" s="8">
        <v>670.07763157894703</v>
      </c>
      <c r="J233" s="8">
        <v>38.278888179852999</v>
      </c>
      <c r="K233" s="6">
        <v>57.000000000999997</v>
      </c>
      <c r="L233" s="9">
        <v>0.91264667535800004</v>
      </c>
      <c r="M233" s="9">
        <v>7.1707953063880003</v>
      </c>
      <c r="N233" s="9">
        <v>42.112125162971999</v>
      </c>
      <c r="O233" s="9">
        <v>48.891786179920999</v>
      </c>
      <c r="P233" s="6">
        <f t="shared" si="87"/>
        <v>91.003911342892991</v>
      </c>
      <c r="S233" s="6">
        <v>403</v>
      </c>
      <c r="T233" s="9">
        <v>679.95533498759301</v>
      </c>
      <c r="U233" s="9">
        <v>41.912939738068999</v>
      </c>
      <c r="V233" s="9">
        <v>59.000000000999997</v>
      </c>
      <c r="W233" s="9">
        <v>0.24691358024599999</v>
      </c>
      <c r="X233" s="9">
        <v>6.1728395061720001</v>
      </c>
      <c r="Y233" s="9">
        <v>34.567901234567003</v>
      </c>
      <c r="Z233" s="9">
        <v>58.518518518518</v>
      </c>
      <c r="AA233" s="6">
        <f t="shared" si="88"/>
        <v>93.086419753085011</v>
      </c>
      <c r="AC233" s="6">
        <v>362</v>
      </c>
      <c r="AD233" s="8">
        <v>680.60773480662999</v>
      </c>
      <c r="AE233" s="8">
        <v>43.781321936795003</v>
      </c>
      <c r="AF233" s="6">
        <v>61.000000000999997</v>
      </c>
      <c r="AG233" s="9">
        <v>0.53908355795100005</v>
      </c>
      <c r="AH233" s="9">
        <v>6.4690026954170001</v>
      </c>
      <c r="AI233" s="9">
        <v>28.032345013476998</v>
      </c>
      <c r="AJ233" s="9">
        <v>62.533692722372002</v>
      </c>
      <c r="AK233" s="6">
        <f t="shared" si="89"/>
        <v>90.566037735848994</v>
      </c>
    </row>
    <row r="234" spans="1:37" ht="14.4" customHeight="1" thickBot="1">
      <c r="A234" s="3"/>
      <c r="B234" s="4"/>
      <c r="C234" s="4"/>
      <c r="D234" s="4"/>
      <c r="E234" s="4"/>
      <c r="F234" s="4"/>
      <c r="G234" s="25"/>
      <c r="H234" s="26" t="s">
        <v>24</v>
      </c>
      <c r="I234" s="30">
        <f>(I233-I229)/J233</f>
        <v>0.22208484611071805</v>
      </c>
      <c r="J234" s="8"/>
      <c r="K234" s="6"/>
      <c r="L234" s="9"/>
      <c r="M234" s="38" t="s">
        <v>34</v>
      </c>
      <c r="N234" s="41">
        <f>N233-N229</f>
        <v>-7.9523909660600012</v>
      </c>
      <c r="O234" s="55">
        <f>O233-O229</f>
        <v>9.0208184379860015</v>
      </c>
      <c r="P234" s="6"/>
      <c r="S234" s="43" t="s">
        <v>23</v>
      </c>
      <c r="T234" s="30">
        <f>(T233-T229)/U233</f>
        <v>0.19643367458410529</v>
      </c>
      <c r="X234" s="38" t="s">
        <v>34</v>
      </c>
      <c r="Y234" s="41">
        <f>Y233-Y229</f>
        <v>-0.83355861944699683</v>
      </c>
      <c r="Z234" s="41">
        <f>Z233-Z229</f>
        <v>5.5988104893210036</v>
      </c>
      <c r="AC234" s="43" t="s">
        <v>23</v>
      </c>
      <c r="AD234" s="30">
        <f>(AD233-AD229)/AE233</f>
        <v>6.6918233057570831E-2</v>
      </c>
      <c r="AH234" s="38" t="s">
        <v>34</v>
      </c>
      <c r="AI234" s="41">
        <f>AI233-AI229</f>
        <v>-10.429193448061</v>
      </c>
      <c r="AJ234" s="41">
        <f>AJ233-AJ229</f>
        <v>6.6808499130080037</v>
      </c>
      <c r="AK234" s="6"/>
    </row>
    <row r="235" spans="1:37" ht="15.6" thickBot="1">
      <c r="AC235" s="6"/>
      <c r="AD235" s="8"/>
      <c r="AE235" s="8"/>
      <c r="AF235" s="6"/>
      <c r="AG235" s="9"/>
      <c r="AH235" s="9"/>
      <c r="AI235" s="9"/>
      <c r="AJ235" s="9"/>
      <c r="AK235" s="6"/>
    </row>
    <row r="236" spans="1:37" ht="15.6" thickBot="1">
      <c r="AC236" s="6"/>
      <c r="AD236" s="8"/>
      <c r="AE236" s="8"/>
      <c r="AF236" s="6"/>
      <c r="AG236" s="9"/>
      <c r="AH236" s="9"/>
      <c r="AI236" s="9"/>
      <c r="AJ236" s="9"/>
      <c r="AK236" s="6"/>
    </row>
    <row r="237" spans="1:37" ht="15.6" thickBot="1">
      <c r="A237" s="3">
        <v>2009</v>
      </c>
      <c r="B237" s="4" t="s">
        <v>20</v>
      </c>
      <c r="C237" s="4" t="s">
        <v>13</v>
      </c>
      <c r="D237" s="4" t="s">
        <v>14</v>
      </c>
      <c r="E237" s="4" t="s">
        <v>28</v>
      </c>
      <c r="F237" s="4" t="s">
        <v>29</v>
      </c>
      <c r="G237" s="4" t="s">
        <v>15</v>
      </c>
      <c r="H237" s="6">
        <v>865</v>
      </c>
      <c r="I237" s="8">
        <v>692.16994219653202</v>
      </c>
      <c r="J237" s="8">
        <v>42.790213089250997</v>
      </c>
      <c r="K237" s="6">
        <v>68.000000001000004</v>
      </c>
      <c r="L237" s="9">
        <v>0</v>
      </c>
      <c r="M237" s="9">
        <v>0.23094688221699999</v>
      </c>
      <c r="N237" s="9">
        <v>40.646651270207002</v>
      </c>
      <c r="O237" s="9">
        <v>59.006928406466002</v>
      </c>
      <c r="P237" s="6">
        <f>N237+O237</f>
        <v>99.653579676673004</v>
      </c>
      <c r="S237" s="6">
        <v>357</v>
      </c>
      <c r="T237" s="9">
        <v>690.03921568627504</v>
      </c>
      <c r="U237" s="9">
        <v>36.130205040062997</v>
      </c>
      <c r="V237" s="9">
        <v>68.000000001000004</v>
      </c>
      <c r="W237" s="9">
        <v>0</v>
      </c>
      <c r="X237" s="9">
        <v>0.27932960893800002</v>
      </c>
      <c r="Y237" s="9">
        <v>42.737430167596997</v>
      </c>
      <c r="Z237" s="9">
        <v>56.703910614525</v>
      </c>
      <c r="AA237" s="6">
        <f>Y237+Z237</f>
        <v>99.441340782121998</v>
      </c>
      <c r="AC237" s="6">
        <v>360</v>
      </c>
      <c r="AD237" s="8">
        <v>691.38888888888903</v>
      </c>
      <c r="AE237" s="8">
        <v>45.253835478364998</v>
      </c>
      <c r="AF237" s="6">
        <v>72.000000001000004</v>
      </c>
      <c r="AG237" s="9">
        <v>0</v>
      </c>
      <c r="AH237" s="9">
        <v>0</v>
      </c>
      <c r="AI237" s="9">
        <v>36.388888888887998</v>
      </c>
      <c r="AJ237" s="9">
        <v>63.611111111111001</v>
      </c>
      <c r="AK237" s="6">
        <f>AI237+AJ237</f>
        <v>99.999999999999005</v>
      </c>
    </row>
    <row r="238" spans="1:37" ht="15.6" thickBot="1">
      <c r="A238" s="3">
        <v>2010</v>
      </c>
      <c r="B238" s="4" t="s">
        <v>20</v>
      </c>
      <c r="C238" s="4" t="s">
        <v>13</v>
      </c>
      <c r="D238" s="4" t="s">
        <v>14</v>
      </c>
      <c r="E238" s="4" t="s">
        <v>28</v>
      </c>
      <c r="F238" s="4" t="s">
        <v>29</v>
      </c>
      <c r="G238" s="4" t="s">
        <v>15</v>
      </c>
      <c r="H238" s="6">
        <v>868</v>
      </c>
      <c r="I238" s="8">
        <v>688.890552995392</v>
      </c>
      <c r="J238" s="8">
        <v>44.897430234677003</v>
      </c>
      <c r="K238" s="6">
        <v>71.000000001000004</v>
      </c>
      <c r="L238" s="9">
        <v>0</v>
      </c>
      <c r="M238" s="9">
        <v>0.23041474654300001</v>
      </c>
      <c r="N238" s="9">
        <v>43.202764976958001</v>
      </c>
      <c r="O238" s="9">
        <v>56.566820276496998</v>
      </c>
      <c r="P238" s="6">
        <f t="shared" ref="P238:P241" si="90">N238+O238</f>
        <v>99.769585253455006</v>
      </c>
      <c r="S238" s="6">
        <v>337</v>
      </c>
      <c r="T238" s="9">
        <v>692.305637982196</v>
      </c>
      <c r="U238" s="9">
        <v>40.162301653054001</v>
      </c>
      <c r="V238" s="9">
        <v>75.000000001000004</v>
      </c>
      <c r="W238" s="9">
        <v>0</v>
      </c>
      <c r="X238" s="9">
        <v>0</v>
      </c>
      <c r="Y238" s="9">
        <v>41.839762611276001</v>
      </c>
      <c r="Z238" s="9">
        <v>58.160237388723999</v>
      </c>
      <c r="AA238" s="6">
        <f t="shared" ref="AA238:AA241" si="91">Y238+Z238</f>
        <v>100</v>
      </c>
      <c r="AC238" s="6">
        <v>369</v>
      </c>
      <c r="AD238" s="8">
        <v>677.37940379403801</v>
      </c>
      <c r="AE238" s="8">
        <v>39.565949467342001</v>
      </c>
      <c r="AF238" s="6">
        <v>67.000000001000004</v>
      </c>
      <c r="AG238" s="9">
        <v>0</v>
      </c>
      <c r="AH238" s="9">
        <v>0</v>
      </c>
      <c r="AI238" s="9">
        <v>49.189189189189001</v>
      </c>
      <c r="AJ238" s="9">
        <v>50.54054054054</v>
      </c>
      <c r="AK238" s="6">
        <f t="shared" ref="AK238:AK241" si="92">AI238+AJ238</f>
        <v>99.729729729729002</v>
      </c>
    </row>
    <row r="239" spans="1:37" ht="15.6" thickBot="1">
      <c r="A239" s="3">
        <v>2011</v>
      </c>
      <c r="B239" s="4" t="s">
        <v>20</v>
      </c>
      <c r="C239" s="4" t="s">
        <v>13</v>
      </c>
      <c r="D239" s="4" t="s">
        <v>14</v>
      </c>
      <c r="E239" s="4" t="s">
        <v>28</v>
      </c>
      <c r="F239" s="4" t="s">
        <v>29</v>
      </c>
      <c r="G239" s="4" t="s">
        <v>15</v>
      </c>
      <c r="H239" s="6">
        <v>874</v>
      </c>
      <c r="I239" s="8">
        <v>683.41647597253996</v>
      </c>
      <c r="J239" s="8">
        <v>40.689903827332998</v>
      </c>
      <c r="K239" s="6">
        <v>67.000000001000004</v>
      </c>
      <c r="L239" s="9">
        <v>0</v>
      </c>
      <c r="M239" s="9">
        <v>0.114416475972</v>
      </c>
      <c r="N239" s="9">
        <v>45.308924485124997</v>
      </c>
      <c r="O239" s="9">
        <v>54.576659038900999</v>
      </c>
      <c r="P239" s="6">
        <f t="shared" si="90"/>
        <v>99.885583524026003</v>
      </c>
      <c r="S239" s="6">
        <v>377</v>
      </c>
      <c r="T239" s="9">
        <v>687.39787798408497</v>
      </c>
      <c r="U239" s="9">
        <v>37.407059234740998</v>
      </c>
      <c r="V239" s="9">
        <v>71.000000001000004</v>
      </c>
      <c r="W239" s="9">
        <v>0</v>
      </c>
      <c r="X239" s="9">
        <v>0.26525198938900002</v>
      </c>
      <c r="Y239" s="9">
        <v>44.827586206896001</v>
      </c>
      <c r="Z239" s="9">
        <v>54.907161803713002</v>
      </c>
      <c r="AA239" s="6">
        <f t="shared" si="91"/>
        <v>99.734748010608996</v>
      </c>
      <c r="AC239" s="6">
        <v>402</v>
      </c>
      <c r="AD239" s="8">
        <v>681.13930348258702</v>
      </c>
      <c r="AE239" s="8">
        <v>41.081216287777998</v>
      </c>
      <c r="AF239" s="6">
        <v>71.000000001000004</v>
      </c>
      <c r="AG239" s="9">
        <v>0</v>
      </c>
      <c r="AH239" s="9">
        <v>0</v>
      </c>
      <c r="AI239" s="9">
        <v>45.792079207919997</v>
      </c>
      <c r="AJ239" s="9">
        <v>53.712871287128003</v>
      </c>
      <c r="AK239" s="6">
        <f t="shared" si="92"/>
        <v>99.504950495048007</v>
      </c>
    </row>
    <row r="240" spans="1:37" ht="15.6" thickBot="1">
      <c r="A240" s="3">
        <v>2012</v>
      </c>
      <c r="B240" s="4" t="s">
        <v>20</v>
      </c>
      <c r="C240" s="4" t="s">
        <v>13</v>
      </c>
      <c r="D240" s="4" t="s">
        <v>14</v>
      </c>
      <c r="E240" s="4" t="s">
        <v>28</v>
      </c>
      <c r="F240" s="4" t="s">
        <v>29</v>
      </c>
      <c r="G240" s="4" t="s">
        <v>15</v>
      </c>
      <c r="H240" s="6">
        <v>1186</v>
      </c>
      <c r="I240" s="8">
        <v>675.86424957841496</v>
      </c>
      <c r="J240" s="8">
        <v>44.765484973127997</v>
      </c>
      <c r="K240" s="6">
        <v>64.000000001000004</v>
      </c>
      <c r="L240" s="9">
        <v>0</v>
      </c>
      <c r="M240" s="9">
        <v>0.33670033669999999</v>
      </c>
      <c r="N240" s="9">
        <v>50.168350168350003</v>
      </c>
      <c r="O240" s="9">
        <v>49.326599326599002</v>
      </c>
      <c r="P240" s="6">
        <f t="shared" si="90"/>
        <v>99.494949494948997</v>
      </c>
      <c r="S240" s="6">
        <v>350</v>
      </c>
      <c r="T240" s="9">
        <v>687.40285714285699</v>
      </c>
      <c r="U240" s="9">
        <v>36.148460086127997</v>
      </c>
      <c r="V240" s="9">
        <v>68.000000001000004</v>
      </c>
      <c r="W240" s="9">
        <v>0</v>
      </c>
      <c r="X240" s="9">
        <v>0</v>
      </c>
      <c r="Y240" s="9">
        <v>46.153846153845997</v>
      </c>
      <c r="Z240" s="9">
        <v>53.561253561252997</v>
      </c>
      <c r="AA240" s="6">
        <f t="shared" si="91"/>
        <v>99.715099715099001</v>
      </c>
      <c r="AC240" s="6">
        <v>428</v>
      </c>
      <c r="AD240" s="8">
        <v>678.82009345794404</v>
      </c>
      <c r="AE240" s="8">
        <v>39.936693087838002</v>
      </c>
      <c r="AF240" s="6">
        <v>68.000000001000004</v>
      </c>
      <c r="AG240" s="9">
        <v>0.2331002331</v>
      </c>
      <c r="AH240" s="9">
        <v>0</v>
      </c>
      <c r="AI240" s="9">
        <v>47.785547785547003</v>
      </c>
      <c r="AJ240" s="9">
        <v>51.748251748251</v>
      </c>
      <c r="AK240" s="6">
        <f t="shared" si="92"/>
        <v>99.533799533798003</v>
      </c>
    </row>
    <row r="241" spans="1:37" ht="15.6" thickBot="1">
      <c r="A241" s="3">
        <v>2013</v>
      </c>
      <c r="B241" s="4" t="s">
        <v>20</v>
      </c>
      <c r="C241" s="4" t="s">
        <v>13</v>
      </c>
      <c r="D241" s="4" t="s">
        <v>14</v>
      </c>
      <c r="E241" s="4" t="s">
        <v>28</v>
      </c>
      <c r="F241" s="4" t="s">
        <v>29</v>
      </c>
      <c r="G241" s="4" t="s">
        <v>15</v>
      </c>
      <c r="H241" s="6">
        <v>1287</v>
      </c>
      <c r="I241" s="8">
        <v>677.87567987568002</v>
      </c>
      <c r="J241" s="8">
        <v>45.097734791713997</v>
      </c>
      <c r="K241" s="6">
        <v>69.000000001000004</v>
      </c>
      <c r="L241" s="9">
        <v>0</v>
      </c>
      <c r="M241" s="9">
        <v>0.23255813953400001</v>
      </c>
      <c r="N241" s="9">
        <v>51.395348837208999</v>
      </c>
      <c r="O241" s="9">
        <v>48.139534883720003</v>
      </c>
      <c r="P241" s="6">
        <f t="shared" si="90"/>
        <v>99.534883720929002</v>
      </c>
      <c r="S241" s="6">
        <v>340</v>
      </c>
      <c r="T241" s="9">
        <v>686.26764705882397</v>
      </c>
      <c r="U241" s="9">
        <v>37.438509826729998</v>
      </c>
      <c r="V241" s="9">
        <v>73.500000001000004</v>
      </c>
      <c r="W241" s="9">
        <v>0</v>
      </c>
      <c r="X241" s="9">
        <v>0</v>
      </c>
      <c r="Y241" s="9">
        <v>47.058823529411001</v>
      </c>
      <c r="Z241" s="9">
        <v>52.941176470587997</v>
      </c>
      <c r="AA241" s="6">
        <f t="shared" si="91"/>
        <v>99.999999999999005</v>
      </c>
      <c r="AC241" s="6">
        <v>459</v>
      </c>
      <c r="AD241" s="8">
        <v>678.76252723311495</v>
      </c>
      <c r="AE241" s="8">
        <v>38.785748842194003</v>
      </c>
      <c r="AF241" s="6">
        <v>74.000000001000004</v>
      </c>
      <c r="AG241" s="9">
        <v>0</v>
      </c>
      <c r="AH241" s="9">
        <v>0</v>
      </c>
      <c r="AI241" s="9">
        <v>50.326797385619997</v>
      </c>
      <c r="AJ241" s="9">
        <v>49.673202614379001</v>
      </c>
      <c r="AK241" s="6">
        <f t="shared" si="92"/>
        <v>99.999999999999005</v>
      </c>
    </row>
    <row r="242" spans="1:37" ht="16.2" thickBot="1">
      <c r="A242" s="3"/>
      <c r="B242" s="4"/>
      <c r="C242" s="4"/>
      <c r="D242" s="4"/>
      <c r="E242" s="4"/>
      <c r="F242" s="4"/>
      <c r="G242" s="25"/>
      <c r="H242" s="26" t="s">
        <v>24</v>
      </c>
      <c r="I242" s="37">
        <f>(I241-I237)/J241</f>
        <v>-0.31696186930165604</v>
      </c>
      <c r="J242" s="8"/>
      <c r="K242" s="6"/>
      <c r="L242" s="9"/>
      <c r="M242" s="38" t="s">
        <v>34</v>
      </c>
      <c r="N242" s="57">
        <f>N241-N237</f>
        <v>10.748697567001997</v>
      </c>
      <c r="O242" s="57">
        <f>O241-O237</f>
        <v>-10.867393522745999</v>
      </c>
      <c r="P242" s="6"/>
      <c r="S242" s="43" t="s">
        <v>23</v>
      </c>
      <c r="T242" s="30">
        <f>(T241-T237)/U241</f>
        <v>-0.10074035117600448</v>
      </c>
      <c r="X242" s="38" t="s">
        <v>34</v>
      </c>
      <c r="Y242" s="41">
        <f>Y241-Y237</f>
        <v>4.3213933618140032</v>
      </c>
      <c r="Z242" s="41">
        <f>Z241-Z237</f>
        <v>-3.7627341439370028</v>
      </c>
      <c r="AC242" s="43" t="s">
        <v>23</v>
      </c>
      <c r="AD242" s="37">
        <f>(AD241-AD237)/AE241</f>
        <v>-0.32554126277531575</v>
      </c>
      <c r="AH242" s="38" t="s">
        <v>34</v>
      </c>
      <c r="AI242" s="41">
        <f>AI241-AI237</f>
        <v>13.937908496732</v>
      </c>
      <c r="AJ242" s="41">
        <f>AJ241-AJ237</f>
        <v>-13.937908496732</v>
      </c>
      <c r="AK242" s="6"/>
    </row>
    <row r="243" spans="1:37" ht="15.6" thickBot="1">
      <c r="A243" s="3"/>
      <c r="B243" s="4"/>
      <c r="C243" s="4"/>
      <c r="D243" s="4"/>
      <c r="E243" s="4"/>
      <c r="F243" s="4"/>
      <c r="G243" s="4"/>
      <c r="H243" s="6"/>
      <c r="I243" s="8"/>
      <c r="J243" s="8"/>
      <c r="K243" s="6"/>
      <c r="L243" s="9"/>
      <c r="M243" s="9"/>
      <c r="N243" s="9"/>
      <c r="O243" s="9"/>
      <c r="P243" s="6"/>
      <c r="AC243" s="6"/>
      <c r="AD243" s="8"/>
      <c r="AE243" s="8"/>
      <c r="AF243" s="6"/>
      <c r="AG243" s="9"/>
      <c r="AH243" s="9"/>
      <c r="AI243" s="9"/>
      <c r="AJ243" s="9"/>
      <c r="AK243" s="6"/>
    </row>
    <row r="244" spans="1:37" ht="15.6" thickBot="1">
      <c r="A244" s="3">
        <v>2009</v>
      </c>
      <c r="B244" s="4" t="s">
        <v>20</v>
      </c>
      <c r="C244" s="4" t="s">
        <v>19</v>
      </c>
      <c r="D244" s="4" t="s">
        <v>14</v>
      </c>
      <c r="E244" s="4" t="s">
        <v>28</v>
      </c>
      <c r="F244" s="4" t="s">
        <v>29</v>
      </c>
      <c r="G244" s="4" t="s">
        <v>15</v>
      </c>
      <c r="H244" s="6">
        <v>822</v>
      </c>
      <c r="I244" s="8">
        <v>716.31508515815096</v>
      </c>
      <c r="J244" s="8">
        <v>35.370242744366003</v>
      </c>
      <c r="K244" s="6">
        <v>57.000000000999997</v>
      </c>
      <c r="L244" s="9">
        <v>0.12165450121599999</v>
      </c>
      <c r="M244" s="9">
        <v>0.72992700729899995</v>
      </c>
      <c r="N244" s="9">
        <v>50.243309002433001</v>
      </c>
      <c r="O244" s="9">
        <v>48.905109489051</v>
      </c>
      <c r="P244" s="6">
        <f>N244+O244</f>
        <v>99.148418491483994</v>
      </c>
      <c r="S244" s="6">
        <v>565</v>
      </c>
      <c r="T244" s="9">
        <v>716.43185840707997</v>
      </c>
      <c r="U244" s="9">
        <v>32.523930811648</v>
      </c>
      <c r="V244" s="9">
        <v>55.000000000999997</v>
      </c>
      <c r="W244" s="9">
        <v>0</v>
      </c>
      <c r="X244" s="9">
        <v>0.17513134851100001</v>
      </c>
      <c r="Y244" s="9">
        <v>41.330998248686001</v>
      </c>
      <c r="Z244" s="9">
        <v>57.443082311733001</v>
      </c>
      <c r="AA244" s="6">
        <f>Y244+Z244</f>
        <v>98.774080560419009</v>
      </c>
      <c r="AC244" s="6">
        <v>486</v>
      </c>
      <c r="AD244" s="8">
        <v>724.63580246913602</v>
      </c>
      <c r="AE244" s="8">
        <v>30.340559666906</v>
      </c>
      <c r="AF244" s="6">
        <v>55.000000000999997</v>
      </c>
      <c r="AG244" s="9">
        <v>0</v>
      </c>
      <c r="AH244" s="9">
        <v>0</v>
      </c>
      <c r="AI244" s="9">
        <v>32.716049382716001</v>
      </c>
      <c r="AJ244" s="9">
        <v>67.283950617284006</v>
      </c>
      <c r="AK244" s="6">
        <f>AI244+AJ244</f>
        <v>100</v>
      </c>
    </row>
    <row r="245" spans="1:37" ht="15.6" thickBot="1">
      <c r="A245" s="3">
        <v>2010</v>
      </c>
      <c r="B245" s="4" t="s">
        <v>20</v>
      </c>
      <c r="C245" s="4" t="s">
        <v>19</v>
      </c>
      <c r="D245" s="4" t="s">
        <v>14</v>
      </c>
      <c r="E245" s="4" t="s">
        <v>28</v>
      </c>
      <c r="F245" s="4" t="s">
        <v>29</v>
      </c>
      <c r="G245" s="4" t="s">
        <v>15</v>
      </c>
      <c r="H245" s="6">
        <v>849</v>
      </c>
      <c r="I245" s="8">
        <v>720.81036513545303</v>
      </c>
      <c r="J245" s="8">
        <v>34.434865859718997</v>
      </c>
      <c r="K245" s="6">
        <v>57.000000000999997</v>
      </c>
      <c r="L245" s="9">
        <v>0.117647058823</v>
      </c>
      <c r="M245" s="9">
        <v>0.58823529411700004</v>
      </c>
      <c r="N245" s="9">
        <v>46.823529411764</v>
      </c>
      <c r="O245" s="9">
        <v>52.352941176469997</v>
      </c>
      <c r="P245" s="6">
        <f t="shared" ref="P245:P248" si="93">N245+O245</f>
        <v>99.176470588233997</v>
      </c>
      <c r="S245" s="6">
        <v>616</v>
      </c>
      <c r="T245" s="9">
        <v>725.03084415584397</v>
      </c>
      <c r="U245" s="9">
        <v>39.091063457177</v>
      </c>
      <c r="V245" s="9">
        <v>64.000000001000004</v>
      </c>
      <c r="W245" s="9">
        <v>0</v>
      </c>
      <c r="X245" s="9">
        <v>0.16129032258000001</v>
      </c>
      <c r="Y245" s="9">
        <v>33.870967741934997</v>
      </c>
      <c r="Z245" s="9">
        <v>65.322580645160997</v>
      </c>
      <c r="AA245" s="6">
        <f t="shared" ref="AA245:AA248" si="94">Y245+Z245</f>
        <v>99.193548387096001</v>
      </c>
      <c r="AC245" s="6">
        <v>514</v>
      </c>
      <c r="AD245" s="8">
        <v>728.13618677042803</v>
      </c>
      <c r="AE245" s="8">
        <v>33.136920362097001</v>
      </c>
      <c r="AF245" s="6">
        <v>58.000000000999997</v>
      </c>
      <c r="AG245" s="9">
        <v>0</v>
      </c>
      <c r="AH245" s="9">
        <v>0</v>
      </c>
      <c r="AI245" s="9">
        <v>27.992277992278002</v>
      </c>
      <c r="AJ245" s="9">
        <v>71.235521235521006</v>
      </c>
      <c r="AK245" s="6">
        <f t="shared" ref="AK245:AK248" si="95">AI245+AJ245</f>
        <v>99.227799227799011</v>
      </c>
    </row>
    <row r="246" spans="1:37" ht="15.6" thickBot="1">
      <c r="A246" s="3">
        <v>2011</v>
      </c>
      <c r="B246" s="4" t="s">
        <v>20</v>
      </c>
      <c r="C246" s="4" t="s">
        <v>19</v>
      </c>
      <c r="D246" s="4" t="s">
        <v>14</v>
      </c>
      <c r="E246" s="4" t="s">
        <v>28</v>
      </c>
      <c r="F246" s="4" t="s">
        <v>29</v>
      </c>
      <c r="G246" s="4" t="s">
        <v>15</v>
      </c>
      <c r="H246" s="6">
        <v>834</v>
      </c>
      <c r="I246" s="8">
        <v>726.09712230215803</v>
      </c>
      <c r="J246" s="8">
        <v>37.252603429788998</v>
      </c>
      <c r="K246" s="6">
        <v>59.500000000999997</v>
      </c>
      <c r="L246" s="9">
        <v>0</v>
      </c>
      <c r="M246" s="9">
        <v>0.238663484486</v>
      </c>
      <c r="N246" s="9">
        <v>41.527446300716001</v>
      </c>
      <c r="O246" s="9">
        <v>57.756563245823003</v>
      </c>
      <c r="P246" s="6">
        <f t="shared" si="93"/>
        <v>99.284009546539011</v>
      </c>
      <c r="S246" s="6">
        <v>658</v>
      </c>
      <c r="T246" s="9">
        <v>722.13829787233999</v>
      </c>
      <c r="U246" s="9">
        <v>35.638733885454997</v>
      </c>
      <c r="V246" s="9">
        <v>59.000000000999997</v>
      </c>
      <c r="W246" s="9">
        <v>0</v>
      </c>
      <c r="X246" s="9">
        <v>0.30349013657000001</v>
      </c>
      <c r="Y246" s="9">
        <v>35.508345978755003</v>
      </c>
      <c r="Z246" s="9">
        <v>64.036418816387993</v>
      </c>
      <c r="AA246" s="6">
        <f t="shared" si="94"/>
        <v>99.544764795142996</v>
      </c>
      <c r="AC246" s="6">
        <v>511</v>
      </c>
      <c r="AD246" s="8">
        <v>726.57338551859095</v>
      </c>
      <c r="AE246" s="8">
        <v>35.643963767033</v>
      </c>
      <c r="AF246" s="6">
        <v>59.000000000999997</v>
      </c>
      <c r="AG246" s="9">
        <v>0</v>
      </c>
      <c r="AH246" s="9">
        <v>0.1953125</v>
      </c>
      <c r="AI246" s="9">
        <v>32.8125</v>
      </c>
      <c r="AJ246" s="9">
        <v>66.796875</v>
      </c>
      <c r="AK246" s="6">
        <f t="shared" si="95"/>
        <v>99.609375</v>
      </c>
    </row>
    <row r="247" spans="1:37" ht="15.6" thickBot="1">
      <c r="A247" s="3">
        <v>2012</v>
      </c>
      <c r="B247" s="4" t="s">
        <v>20</v>
      </c>
      <c r="C247" s="4" t="s">
        <v>19</v>
      </c>
      <c r="D247" s="4" t="s">
        <v>14</v>
      </c>
      <c r="E247" s="4" t="s">
        <v>28</v>
      </c>
      <c r="F247" s="4" t="s">
        <v>29</v>
      </c>
      <c r="G247" s="4" t="s">
        <v>15</v>
      </c>
      <c r="H247" s="6">
        <v>846</v>
      </c>
      <c r="I247" s="8">
        <v>721.46690307328595</v>
      </c>
      <c r="J247" s="8">
        <v>34.432140161165002</v>
      </c>
      <c r="K247" s="6">
        <v>54.000000000999997</v>
      </c>
      <c r="L247" s="9">
        <v>0</v>
      </c>
      <c r="M247" s="9">
        <v>0.117924528301</v>
      </c>
      <c r="N247" s="9">
        <v>47.995283018866999</v>
      </c>
      <c r="O247" s="9">
        <v>51.650943396225998</v>
      </c>
      <c r="P247" s="6">
        <f t="shared" si="93"/>
        <v>99.646226415092997</v>
      </c>
      <c r="S247" s="6">
        <v>651</v>
      </c>
      <c r="T247" s="9">
        <v>719.21966205837202</v>
      </c>
      <c r="U247" s="9">
        <v>33.600311086601003</v>
      </c>
      <c r="V247" s="9">
        <v>54.000000000999997</v>
      </c>
      <c r="W247" s="9">
        <v>0</v>
      </c>
      <c r="X247" s="9">
        <v>0.45941807044400002</v>
      </c>
      <c r="Y247" s="9">
        <v>40.888208269525002</v>
      </c>
      <c r="Z247" s="9">
        <v>58.346094946401003</v>
      </c>
      <c r="AA247" s="6">
        <f t="shared" si="94"/>
        <v>99.234303215926005</v>
      </c>
      <c r="AC247" s="6">
        <v>537</v>
      </c>
      <c r="AD247" s="8">
        <v>723.00186219739305</v>
      </c>
      <c r="AE247" s="8">
        <v>31.990874344129001</v>
      </c>
      <c r="AF247" s="6">
        <v>56.000000000999997</v>
      </c>
      <c r="AG247" s="9">
        <v>0</v>
      </c>
      <c r="AH247" s="9">
        <v>0.185528756957</v>
      </c>
      <c r="AI247" s="9">
        <v>36.363636363635997</v>
      </c>
      <c r="AJ247" s="9">
        <v>63.079777365490997</v>
      </c>
      <c r="AK247" s="6">
        <f t="shared" si="95"/>
        <v>99.443413729127002</v>
      </c>
    </row>
    <row r="248" spans="1:37" ht="15.6" thickBot="1">
      <c r="A248" s="3">
        <v>2013</v>
      </c>
      <c r="B248" s="4" t="s">
        <v>20</v>
      </c>
      <c r="C248" s="4" t="s">
        <v>19</v>
      </c>
      <c r="D248" s="4" t="s">
        <v>14</v>
      </c>
      <c r="E248" s="4" t="s">
        <v>28</v>
      </c>
      <c r="F248" s="4" t="s">
        <v>29</v>
      </c>
      <c r="G248" s="4" t="s">
        <v>15</v>
      </c>
      <c r="H248" s="6">
        <v>895</v>
      </c>
      <c r="I248" s="8">
        <v>722.31061452513995</v>
      </c>
      <c r="J248" s="8">
        <v>32.498247227937</v>
      </c>
      <c r="K248" s="6">
        <v>61.000000000999997</v>
      </c>
      <c r="L248" s="9">
        <v>0</v>
      </c>
      <c r="M248" s="9">
        <v>0.22321428571400001</v>
      </c>
      <c r="N248" s="9">
        <v>42.410714285714</v>
      </c>
      <c r="O248" s="9">
        <v>57.254464285714</v>
      </c>
      <c r="P248" s="6">
        <f t="shared" si="93"/>
        <v>99.665178571428001</v>
      </c>
      <c r="S248" s="6">
        <v>583</v>
      </c>
      <c r="T248" s="9">
        <v>720.79931389365402</v>
      </c>
      <c r="U248" s="9">
        <v>34.983047434090999</v>
      </c>
      <c r="V248" s="9">
        <v>60.000000000999997</v>
      </c>
      <c r="W248" s="9">
        <v>0</v>
      </c>
      <c r="X248" s="9">
        <v>0.16611295680999999</v>
      </c>
      <c r="Y248" s="9">
        <v>39.368770764118999</v>
      </c>
      <c r="Z248" s="9">
        <v>57.308970099667</v>
      </c>
      <c r="AA248" s="6">
        <f t="shared" si="94"/>
        <v>96.677740863785999</v>
      </c>
      <c r="AC248" s="6">
        <v>524</v>
      </c>
      <c r="AD248" s="8">
        <v>721.90648854961796</v>
      </c>
      <c r="AE248" s="8">
        <v>29.871247548328999</v>
      </c>
      <c r="AF248" s="6">
        <v>59.000000000999997</v>
      </c>
      <c r="AG248" s="9">
        <v>0</v>
      </c>
      <c r="AH248" s="9">
        <v>0.189393939393</v>
      </c>
      <c r="AI248" s="9">
        <v>36.363636363635997</v>
      </c>
      <c r="AJ248" s="9">
        <v>62.689393939393</v>
      </c>
      <c r="AK248" s="6">
        <f t="shared" si="95"/>
        <v>99.053030303029004</v>
      </c>
    </row>
    <row r="249" spans="1:37" ht="16.2" thickBot="1">
      <c r="A249" s="3"/>
      <c r="B249" s="4"/>
      <c r="C249" s="4"/>
      <c r="D249" s="4"/>
      <c r="E249" s="4"/>
      <c r="F249" s="4"/>
      <c r="G249" s="25"/>
      <c r="H249" s="26" t="s">
        <v>24</v>
      </c>
      <c r="I249" s="30">
        <f>(I248-I244)/J248</f>
        <v>0.18448777636951924</v>
      </c>
      <c r="J249" s="8"/>
      <c r="K249" s="6"/>
      <c r="L249" s="9"/>
      <c r="M249" s="38" t="s">
        <v>34</v>
      </c>
      <c r="N249" s="41">
        <f>N248-N244</f>
        <v>-7.8325947167190009</v>
      </c>
      <c r="O249" s="55">
        <f>O248-O244</f>
        <v>8.3493547966630004</v>
      </c>
      <c r="P249" s="6"/>
      <c r="S249" s="43" t="s">
        <v>23</v>
      </c>
      <c r="T249" s="30">
        <f>(T248-T244)/U248</f>
        <v>0.1248449122336311</v>
      </c>
      <c r="X249" s="38" t="s">
        <v>34</v>
      </c>
      <c r="Y249" s="41">
        <f>Y248-Y244</f>
        <v>-1.962227484567002</v>
      </c>
      <c r="Z249" s="41">
        <f>Z248-Z244</f>
        <v>-0.13411221206600032</v>
      </c>
      <c r="AC249" s="43" t="s">
        <v>23</v>
      </c>
      <c r="AD249" s="30">
        <f>(AD248-AD244)/AE248</f>
        <v>-9.13692645445182E-2</v>
      </c>
      <c r="AH249" s="38" t="s">
        <v>34</v>
      </c>
      <c r="AI249" s="41">
        <f>AI248-AI244</f>
        <v>3.6475869809199963</v>
      </c>
      <c r="AJ249" s="41">
        <f>AJ248-AJ244</f>
        <v>-4.5945566778910063</v>
      </c>
      <c r="AK249" s="6"/>
    </row>
    <row r="250" spans="1:37" ht="15.6" thickBot="1">
      <c r="A250" s="3"/>
      <c r="B250" s="4"/>
      <c r="C250" s="4"/>
      <c r="D250" s="4"/>
      <c r="E250" s="4"/>
      <c r="F250" s="4"/>
      <c r="G250" s="4"/>
      <c r="H250" s="6"/>
      <c r="I250" s="8"/>
      <c r="J250" s="8"/>
      <c r="K250" s="6"/>
      <c r="L250" s="9"/>
      <c r="M250" s="9"/>
      <c r="N250" s="9"/>
      <c r="O250" s="9"/>
      <c r="P250" s="6"/>
      <c r="AC250" s="6"/>
      <c r="AD250" s="8"/>
      <c r="AE250" s="8"/>
      <c r="AF250" s="6"/>
      <c r="AG250" s="9"/>
      <c r="AH250" s="9"/>
      <c r="AI250" s="9"/>
      <c r="AJ250" s="9"/>
      <c r="AK250" s="6"/>
    </row>
    <row r="251" spans="1:37" ht="15.6" thickBot="1">
      <c r="A251" s="3">
        <v>2009</v>
      </c>
      <c r="B251" s="4" t="s">
        <v>20</v>
      </c>
      <c r="C251" s="4" t="s">
        <v>18</v>
      </c>
      <c r="D251" s="4" t="s">
        <v>14</v>
      </c>
      <c r="E251" s="4" t="s">
        <v>28</v>
      </c>
      <c r="F251" s="4" t="s">
        <v>29</v>
      </c>
      <c r="G251" s="4" t="s">
        <v>15</v>
      </c>
      <c r="H251" s="6">
        <v>765</v>
      </c>
      <c r="I251" s="8">
        <v>732.98300653594799</v>
      </c>
      <c r="J251" s="8">
        <v>31.550607130776999</v>
      </c>
      <c r="K251" s="6">
        <v>51.000000000999997</v>
      </c>
      <c r="L251" s="9">
        <v>0</v>
      </c>
      <c r="M251" s="9">
        <v>0.64516129032199998</v>
      </c>
      <c r="N251" s="9">
        <v>60.387096774192997</v>
      </c>
      <c r="O251" s="9">
        <v>37.677419354838001</v>
      </c>
      <c r="P251" s="6">
        <f>N251+O251</f>
        <v>98.064516129031006</v>
      </c>
      <c r="S251" s="6">
        <v>270</v>
      </c>
      <c r="T251" s="9">
        <v>741.22222222222194</v>
      </c>
      <c r="U251" s="9">
        <v>32.163769283511002</v>
      </c>
      <c r="V251" s="9">
        <v>57.000000000999997</v>
      </c>
      <c r="W251" s="9">
        <v>0</v>
      </c>
      <c r="X251" s="9">
        <v>0.36496350364899999</v>
      </c>
      <c r="Y251" s="9">
        <v>51.824817518247997</v>
      </c>
      <c r="Z251" s="9">
        <v>46.350364963502997</v>
      </c>
      <c r="AA251" s="6">
        <f>Y251+Z251</f>
        <v>98.175182481750994</v>
      </c>
      <c r="AC251" s="6">
        <v>294</v>
      </c>
      <c r="AD251" s="8">
        <v>743.91496598639503</v>
      </c>
      <c r="AE251" s="8">
        <v>32.076746393825999</v>
      </c>
      <c r="AF251" s="6">
        <v>54.000000000999997</v>
      </c>
      <c r="AG251" s="9">
        <v>0</v>
      </c>
      <c r="AH251" s="9">
        <v>0.66889632106999997</v>
      </c>
      <c r="AI251" s="9">
        <v>46.153846153845997</v>
      </c>
      <c r="AJ251" s="9">
        <v>51.505016722408001</v>
      </c>
      <c r="AK251" s="6">
        <f>AI251+AJ251</f>
        <v>97.658862876254005</v>
      </c>
    </row>
    <row r="252" spans="1:37" ht="15.6" thickBot="1">
      <c r="A252" s="3">
        <v>2010</v>
      </c>
      <c r="B252" s="4" t="s">
        <v>20</v>
      </c>
      <c r="C252" s="4" t="s">
        <v>18</v>
      </c>
      <c r="D252" s="4" t="s">
        <v>14</v>
      </c>
      <c r="E252" s="4" t="s">
        <v>28</v>
      </c>
      <c r="F252" s="4" t="s">
        <v>29</v>
      </c>
      <c r="G252" s="4" t="s">
        <v>15</v>
      </c>
      <c r="H252" s="6">
        <v>774</v>
      </c>
      <c r="I252" s="8">
        <v>738.82558139534899</v>
      </c>
      <c r="J252" s="8">
        <v>34.642163615815001</v>
      </c>
      <c r="K252" s="6">
        <v>57.000000000999997</v>
      </c>
      <c r="L252" s="9">
        <v>0.12755102040800001</v>
      </c>
      <c r="M252" s="9">
        <v>0.382653061224</v>
      </c>
      <c r="N252" s="9">
        <v>54.719387755101998</v>
      </c>
      <c r="O252" s="9">
        <v>43.494897959183</v>
      </c>
      <c r="P252" s="6">
        <f t="shared" ref="P252:P255" si="96">N252+O252</f>
        <v>98.214285714284998</v>
      </c>
      <c r="S252" s="6">
        <v>300</v>
      </c>
      <c r="T252" s="9">
        <v>740.20666666666705</v>
      </c>
      <c r="U252" s="9">
        <v>34.147975581918999</v>
      </c>
      <c r="V252" s="9">
        <v>61.000000000999997</v>
      </c>
      <c r="W252" s="9">
        <v>0</v>
      </c>
      <c r="X252" s="9">
        <v>0.65359477124099996</v>
      </c>
      <c r="Y252" s="9">
        <v>52.941176470587997</v>
      </c>
      <c r="Z252" s="9">
        <v>44.444444444444002</v>
      </c>
      <c r="AA252" s="6">
        <f t="shared" ref="AA252:AA255" si="97">Y252+Z252</f>
        <v>97.385620915032007</v>
      </c>
      <c r="AC252" s="6">
        <v>318</v>
      </c>
      <c r="AD252" s="8">
        <v>746.38679245283004</v>
      </c>
      <c r="AE252" s="8">
        <v>33.354865919845999</v>
      </c>
      <c r="AF252" s="6">
        <v>56.000000000999997</v>
      </c>
      <c r="AG252" s="9">
        <v>0</v>
      </c>
      <c r="AH252" s="9">
        <v>0.30674846625699997</v>
      </c>
      <c r="AI252" s="9">
        <v>44.785276073619002</v>
      </c>
      <c r="AJ252" s="9">
        <v>52.453987730061002</v>
      </c>
      <c r="AK252" s="6">
        <f t="shared" ref="AK252:AK255" si="98">AI252+AJ252</f>
        <v>97.239263803680004</v>
      </c>
    </row>
    <row r="253" spans="1:37" ht="15.6" thickBot="1">
      <c r="A253" s="3">
        <v>2011</v>
      </c>
      <c r="B253" s="4" t="s">
        <v>20</v>
      </c>
      <c r="C253" s="4" t="s">
        <v>18</v>
      </c>
      <c r="D253" s="4" t="s">
        <v>14</v>
      </c>
      <c r="E253" s="4" t="s">
        <v>28</v>
      </c>
      <c r="F253" s="4" t="s">
        <v>29</v>
      </c>
      <c r="G253" s="4" t="s">
        <v>15</v>
      </c>
      <c r="H253" s="6">
        <v>702</v>
      </c>
      <c r="I253" s="8">
        <v>733.28347578347598</v>
      </c>
      <c r="J253" s="8">
        <v>34.569423799017997</v>
      </c>
      <c r="K253" s="6">
        <v>57.000000000999997</v>
      </c>
      <c r="L253" s="9">
        <v>0.14025245441699999</v>
      </c>
      <c r="M253" s="9">
        <v>0.70126227208900005</v>
      </c>
      <c r="N253" s="9">
        <v>59.747545582047003</v>
      </c>
      <c r="O253" s="9">
        <v>37.868162692847001</v>
      </c>
      <c r="P253" s="6">
        <f t="shared" si="96"/>
        <v>97.615708274894004</v>
      </c>
      <c r="S253" s="6">
        <v>350</v>
      </c>
      <c r="T253" s="9">
        <v>740.41142857142904</v>
      </c>
      <c r="U253" s="9">
        <v>33.614908101375001</v>
      </c>
      <c r="V253" s="9">
        <v>60.500000000999997</v>
      </c>
      <c r="W253" s="9">
        <v>0.27472527472500002</v>
      </c>
      <c r="X253" s="9">
        <v>0.27472527472500002</v>
      </c>
      <c r="Y253" s="9">
        <v>52.197802197801998</v>
      </c>
      <c r="Z253" s="9">
        <v>43.406593406592997</v>
      </c>
      <c r="AA253" s="6">
        <f t="shared" si="97"/>
        <v>95.604395604394995</v>
      </c>
      <c r="AC253" s="6">
        <v>342</v>
      </c>
      <c r="AD253" s="8">
        <v>741.48538011695905</v>
      </c>
      <c r="AE253" s="8">
        <v>34.972441052055999</v>
      </c>
      <c r="AF253" s="6">
        <v>53.000000000999997</v>
      </c>
      <c r="AG253" s="9">
        <v>0</v>
      </c>
      <c r="AH253" s="9">
        <v>1.146131805157</v>
      </c>
      <c r="AI253" s="9">
        <v>48.997134670487</v>
      </c>
      <c r="AJ253" s="9">
        <v>47.851002865329001</v>
      </c>
      <c r="AK253" s="6">
        <f t="shared" si="98"/>
        <v>96.848137535815994</v>
      </c>
    </row>
    <row r="254" spans="1:37" ht="15.6" thickBot="1">
      <c r="A254" s="3">
        <v>2012</v>
      </c>
      <c r="B254" s="4" t="s">
        <v>20</v>
      </c>
      <c r="C254" s="4" t="s">
        <v>18</v>
      </c>
      <c r="D254" s="4" t="s">
        <v>14</v>
      </c>
      <c r="E254" s="4" t="s">
        <v>28</v>
      </c>
      <c r="F254" s="4" t="s">
        <v>29</v>
      </c>
      <c r="G254" s="4" t="s">
        <v>15</v>
      </c>
      <c r="H254" s="6">
        <v>749</v>
      </c>
      <c r="I254" s="8">
        <v>730.75033377837099</v>
      </c>
      <c r="J254" s="8">
        <v>34.616468377201997</v>
      </c>
      <c r="K254" s="6">
        <v>50.000000000999997</v>
      </c>
      <c r="L254" s="9">
        <v>0.26455026455000002</v>
      </c>
      <c r="M254" s="9">
        <v>1.058201058201</v>
      </c>
      <c r="N254" s="9">
        <v>61.375661375660997</v>
      </c>
      <c r="O254" s="9">
        <v>36.375661375660997</v>
      </c>
      <c r="P254" s="6">
        <f t="shared" si="96"/>
        <v>97.751322751321993</v>
      </c>
      <c r="S254" s="6">
        <v>368</v>
      </c>
      <c r="T254" s="9">
        <v>740.78260869565202</v>
      </c>
      <c r="U254" s="9">
        <v>33.449893744843003</v>
      </c>
      <c r="V254" s="9">
        <v>57.000000000999997</v>
      </c>
      <c r="W254" s="9">
        <v>0</v>
      </c>
      <c r="X254" s="9">
        <v>0.26595744680799999</v>
      </c>
      <c r="Y254" s="9">
        <v>51.861702127659001</v>
      </c>
      <c r="Z254" s="9">
        <v>45.744680851063002</v>
      </c>
      <c r="AA254" s="6">
        <f t="shared" si="97"/>
        <v>97.606382978721996</v>
      </c>
      <c r="AC254" s="6">
        <v>338</v>
      </c>
      <c r="AD254" s="8">
        <v>738.35207100591697</v>
      </c>
      <c r="AE254" s="8">
        <v>32.920149032399003</v>
      </c>
      <c r="AF254" s="6">
        <v>55.000000000999997</v>
      </c>
      <c r="AG254" s="9">
        <v>0</v>
      </c>
      <c r="AH254" s="9">
        <v>1.461988304093</v>
      </c>
      <c r="AI254" s="9">
        <v>52.631578947367998</v>
      </c>
      <c r="AJ254" s="9">
        <v>44.736842105263001</v>
      </c>
      <c r="AK254" s="6">
        <f t="shared" si="98"/>
        <v>97.368421052630993</v>
      </c>
    </row>
    <row r="255" spans="1:37" ht="15.6" thickBot="1">
      <c r="A255" s="3">
        <v>2013</v>
      </c>
      <c r="B255" s="4" t="s">
        <v>20</v>
      </c>
      <c r="C255" s="4" t="s">
        <v>18</v>
      </c>
      <c r="D255" s="4" t="s">
        <v>14</v>
      </c>
      <c r="E255" s="4" t="s">
        <v>28</v>
      </c>
      <c r="F255" s="4" t="s">
        <v>29</v>
      </c>
      <c r="G255" s="4" t="s">
        <v>15</v>
      </c>
      <c r="H255" s="6">
        <v>755</v>
      </c>
      <c r="I255" s="8">
        <v>735.45695364238395</v>
      </c>
      <c r="J255" s="8">
        <v>33.880178766556</v>
      </c>
      <c r="K255" s="6">
        <v>51.000000000999997</v>
      </c>
      <c r="L255" s="9">
        <v>0</v>
      </c>
      <c r="M255" s="9">
        <v>0.78226857887800005</v>
      </c>
      <c r="N255" s="9">
        <v>56.975228161667999</v>
      </c>
      <c r="O255" s="9">
        <v>40.677966101693997</v>
      </c>
      <c r="P255" s="6">
        <f t="shared" si="96"/>
        <v>97.653194263361996</v>
      </c>
      <c r="S255" s="6">
        <v>403</v>
      </c>
      <c r="T255" s="9">
        <v>739.23821339950405</v>
      </c>
      <c r="U255" s="9">
        <v>33.805602126105001</v>
      </c>
      <c r="V255" s="9">
        <v>53.000000000999997</v>
      </c>
      <c r="W255" s="9">
        <v>0</v>
      </c>
      <c r="X255" s="9">
        <v>0.49382716049300002</v>
      </c>
      <c r="Y255" s="9">
        <v>53.086419753085998</v>
      </c>
      <c r="Z255" s="9">
        <v>45.925925925925</v>
      </c>
      <c r="AA255" s="6">
        <f t="shared" si="97"/>
        <v>99.012345679010991</v>
      </c>
      <c r="AC255" s="6">
        <v>362</v>
      </c>
      <c r="AD255" s="8">
        <v>741.265193370166</v>
      </c>
      <c r="AE255" s="8">
        <v>36.434304762625999</v>
      </c>
      <c r="AF255" s="6">
        <v>54.000000000999997</v>
      </c>
      <c r="AG255" s="9">
        <v>0</v>
      </c>
      <c r="AH255" s="9">
        <v>1.617250673854</v>
      </c>
      <c r="AI255" s="9">
        <v>46.630727762802998</v>
      </c>
      <c r="AJ255" s="9">
        <v>49.32614555256</v>
      </c>
      <c r="AK255" s="6">
        <f t="shared" si="98"/>
        <v>95.956873315362998</v>
      </c>
    </row>
    <row r="256" spans="1:37" ht="16.2" thickBot="1">
      <c r="A256" s="3"/>
      <c r="B256" s="4"/>
      <c r="C256" s="4"/>
      <c r="D256" s="4"/>
      <c r="E256" s="4"/>
      <c r="F256" s="4"/>
      <c r="G256" s="25"/>
      <c r="H256" s="26" t="s">
        <v>24</v>
      </c>
      <c r="I256" s="30">
        <f>(I255-I251)/J255</f>
        <v>7.3020485620284112E-2</v>
      </c>
      <c r="J256" s="8"/>
      <c r="K256" s="6"/>
      <c r="L256" s="9"/>
      <c r="M256" s="38" t="s">
        <v>34</v>
      </c>
      <c r="N256" s="41">
        <f>N255-N251</f>
        <v>-3.411868612524998</v>
      </c>
      <c r="O256" s="41">
        <f>O255-O251</f>
        <v>3.0005467468559957</v>
      </c>
      <c r="P256" s="6"/>
      <c r="S256" s="43" t="s">
        <v>23</v>
      </c>
      <c r="T256" s="30">
        <f>(T255-T251)/U255</f>
        <v>-5.8688758606249662E-2</v>
      </c>
      <c r="X256" s="38" t="s">
        <v>34</v>
      </c>
      <c r="Y256" s="41">
        <f>Y255-Y251</f>
        <v>1.2616022348380014</v>
      </c>
      <c r="Z256" s="41">
        <f>Z255-Z251</f>
        <v>-0.42443903757799717</v>
      </c>
      <c r="AC256" s="43" t="s">
        <v>23</v>
      </c>
      <c r="AD256" s="30">
        <f>(AD255-AD251)/AE255</f>
        <v>-7.2727409881775576E-2</v>
      </c>
      <c r="AH256" s="38" t="s">
        <v>34</v>
      </c>
      <c r="AI256" s="41">
        <f>AI255-AI251</f>
        <v>0.47688160895700094</v>
      </c>
      <c r="AJ256" s="41">
        <f>AJ255-AJ251</f>
        <v>-2.1788711698480014</v>
      </c>
      <c r="AK256" s="6"/>
    </row>
    <row r="257" spans="1:37" ht="15.6" thickBot="1">
      <c r="AC257" s="6"/>
      <c r="AD257" s="8"/>
      <c r="AE257" s="8"/>
      <c r="AF257" s="6"/>
      <c r="AG257" s="9"/>
      <c r="AH257" s="9"/>
      <c r="AI257" s="9"/>
      <c r="AJ257" s="9"/>
      <c r="AK257" s="6"/>
    </row>
    <row r="258" spans="1:37" ht="15.6" thickBot="1">
      <c r="AC258" s="6"/>
      <c r="AD258" s="8"/>
      <c r="AE258" s="8"/>
      <c r="AF258" s="6"/>
      <c r="AG258" s="9"/>
      <c r="AH258" s="9"/>
      <c r="AI258" s="9"/>
      <c r="AJ258" s="9"/>
      <c r="AK258" s="6"/>
    </row>
    <row r="259" spans="1:37" ht="15.6" thickBot="1">
      <c r="A259" s="3">
        <v>2009</v>
      </c>
      <c r="B259" s="4" t="s">
        <v>21</v>
      </c>
      <c r="C259" s="4" t="s">
        <v>13</v>
      </c>
      <c r="D259" s="4" t="s">
        <v>14</v>
      </c>
      <c r="E259" s="4" t="s">
        <v>28</v>
      </c>
      <c r="F259" s="4" t="s">
        <v>29</v>
      </c>
      <c r="G259" s="4" t="s">
        <v>15</v>
      </c>
      <c r="H259" s="6">
        <v>864</v>
      </c>
      <c r="I259" s="8">
        <v>587.57638888888903</v>
      </c>
      <c r="J259" s="8">
        <v>53.997413765085</v>
      </c>
      <c r="K259" s="6">
        <v>64.000000001000004</v>
      </c>
      <c r="L259" s="9">
        <v>0</v>
      </c>
      <c r="M259" s="9">
        <v>1.2702078521939999</v>
      </c>
      <c r="N259" s="9">
        <v>39.030023094687998</v>
      </c>
      <c r="O259" s="9">
        <v>59.468822170899998</v>
      </c>
      <c r="P259" s="6">
        <f>N259+O259</f>
        <v>98.498845265587988</v>
      </c>
      <c r="S259" s="6">
        <v>357</v>
      </c>
      <c r="T259" s="9">
        <v>593.69467787114797</v>
      </c>
      <c r="U259" s="9">
        <v>48.670634615160999</v>
      </c>
      <c r="V259" s="9">
        <v>74.500000001000004</v>
      </c>
      <c r="W259" s="9">
        <v>0</v>
      </c>
      <c r="X259" s="9">
        <v>1.117318435754</v>
      </c>
      <c r="Y259" s="9">
        <v>27.653631284915999</v>
      </c>
      <c r="Z259" s="9">
        <v>70.949720670391002</v>
      </c>
      <c r="AA259" s="6">
        <f>Y259+Z259</f>
        <v>98.603351955307005</v>
      </c>
      <c r="AC259" s="6">
        <v>359</v>
      </c>
      <c r="AD259" s="8">
        <v>573.74930362117004</v>
      </c>
      <c r="AE259" s="8">
        <v>46.988570978337997</v>
      </c>
      <c r="AF259" s="6">
        <v>70.000000001000004</v>
      </c>
      <c r="AG259" s="9">
        <v>0</v>
      </c>
      <c r="AH259" s="9">
        <v>0.55710306406599996</v>
      </c>
      <c r="AI259" s="9">
        <v>41.504178272979999</v>
      </c>
      <c r="AJ259" s="9">
        <v>57.938718662951999</v>
      </c>
      <c r="AK259" s="6">
        <f>AI259+AJ259</f>
        <v>99.442896935931998</v>
      </c>
    </row>
    <row r="260" spans="1:37" ht="15.6" thickBot="1">
      <c r="A260" s="3">
        <v>2010</v>
      </c>
      <c r="B260" s="4" t="s">
        <v>21</v>
      </c>
      <c r="C260" s="4" t="s">
        <v>13</v>
      </c>
      <c r="D260" s="4" t="s">
        <v>14</v>
      </c>
      <c r="E260" s="4" t="s">
        <v>28</v>
      </c>
      <c r="F260" s="4" t="s">
        <v>29</v>
      </c>
      <c r="G260" s="4" t="s">
        <v>15</v>
      </c>
      <c r="H260" s="6">
        <v>868</v>
      </c>
      <c r="I260" s="8">
        <v>582.47119815668202</v>
      </c>
      <c r="J260" s="8">
        <v>56.014459740874997</v>
      </c>
      <c r="K260" s="6">
        <v>67.000000001000004</v>
      </c>
      <c r="L260" s="9">
        <v>0</v>
      </c>
      <c r="M260" s="9">
        <v>0.92165898617499997</v>
      </c>
      <c r="N260" s="9">
        <v>40.783410138248001</v>
      </c>
      <c r="O260" s="9">
        <v>58.294930875576</v>
      </c>
      <c r="P260" s="6">
        <f t="shared" ref="P260:P263" si="99">N260+O260</f>
        <v>99.078341013824001</v>
      </c>
      <c r="S260" s="6">
        <v>337</v>
      </c>
      <c r="T260" s="9">
        <v>588.68842729970299</v>
      </c>
      <c r="U260" s="9">
        <v>44.801821712618001</v>
      </c>
      <c r="V260" s="9">
        <v>72.000000001000004</v>
      </c>
      <c r="W260" s="9">
        <v>0</v>
      </c>
      <c r="X260" s="9">
        <v>0.29673590504399999</v>
      </c>
      <c r="Y260" s="9">
        <v>32.047477744806997</v>
      </c>
      <c r="Z260" s="9">
        <v>67.655786350148006</v>
      </c>
      <c r="AA260" s="6">
        <f t="shared" ref="AA260:AA263" si="100">Y260+Z260</f>
        <v>99.703264094955003</v>
      </c>
      <c r="AC260" s="6">
        <v>367</v>
      </c>
      <c r="AD260" s="8">
        <v>564.910081743869</v>
      </c>
      <c r="AE260" s="8">
        <v>44.956142340577003</v>
      </c>
      <c r="AF260" s="6">
        <v>71.000000001000004</v>
      </c>
      <c r="AG260" s="9">
        <v>0</v>
      </c>
      <c r="AH260" s="9">
        <v>0.54200542005399999</v>
      </c>
      <c r="AI260" s="9">
        <v>41.734417344173004</v>
      </c>
      <c r="AJ260" s="9">
        <v>57.181571815718002</v>
      </c>
      <c r="AK260" s="6">
        <f t="shared" ref="AK260:AK263" si="101">AI260+AJ260</f>
        <v>98.915989159891012</v>
      </c>
    </row>
    <row r="261" spans="1:37" ht="15.6" thickBot="1">
      <c r="A261" s="3">
        <v>2011</v>
      </c>
      <c r="B261" s="4" t="s">
        <v>21</v>
      </c>
      <c r="C261" s="4" t="s">
        <v>13</v>
      </c>
      <c r="D261" s="4" t="s">
        <v>14</v>
      </c>
      <c r="E261" s="4" t="s">
        <v>28</v>
      </c>
      <c r="F261" s="4" t="s">
        <v>29</v>
      </c>
      <c r="G261" s="4" t="s">
        <v>15</v>
      </c>
      <c r="H261" s="6">
        <v>874</v>
      </c>
      <c r="I261" s="8">
        <v>584.94965675057199</v>
      </c>
      <c r="J261" s="8">
        <v>59.257758974977001</v>
      </c>
      <c r="K261" s="6">
        <v>70.000000001000004</v>
      </c>
      <c r="L261" s="9">
        <v>0</v>
      </c>
      <c r="M261" s="9">
        <v>1.2585812356970001</v>
      </c>
      <c r="N261" s="9">
        <v>37.185354691074998</v>
      </c>
      <c r="O261" s="9">
        <v>61.556064073225997</v>
      </c>
      <c r="P261" s="6">
        <f t="shared" si="99"/>
        <v>98.741418764300988</v>
      </c>
      <c r="S261" s="6">
        <v>377</v>
      </c>
      <c r="T261" s="9">
        <v>591.37135278514597</v>
      </c>
      <c r="U261" s="9">
        <v>52.059755217678997</v>
      </c>
      <c r="V261" s="9">
        <v>72.000000001000004</v>
      </c>
      <c r="W261" s="9">
        <v>0</v>
      </c>
      <c r="X261" s="9">
        <v>0.26525198938900002</v>
      </c>
      <c r="Y261" s="9">
        <v>31.83023872679</v>
      </c>
      <c r="Z261" s="9">
        <v>67.904509283818996</v>
      </c>
      <c r="AA261" s="6">
        <f t="shared" si="100"/>
        <v>99.734748010608996</v>
      </c>
      <c r="AC261" s="6">
        <v>402</v>
      </c>
      <c r="AD261" s="8">
        <v>575.378109452736</v>
      </c>
      <c r="AE261" s="8">
        <v>55.083625551502998</v>
      </c>
      <c r="AF261" s="6">
        <v>72.000000001000004</v>
      </c>
      <c r="AG261" s="9">
        <v>0</v>
      </c>
      <c r="AH261" s="9">
        <v>0.247524752475</v>
      </c>
      <c r="AI261" s="9">
        <v>37.623762376237003</v>
      </c>
      <c r="AJ261" s="9">
        <v>61.633663366336002</v>
      </c>
      <c r="AK261" s="6">
        <f t="shared" si="101"/>
        <v>99.257425742573005</v>
      </c>
    </row>
    <row r="262" spans="1:37" ht="15.6" thickBot="1">
      <c r="A262" s="3">
        <v>2012</v>
      </c>
      <c r="B262" s="4" t="s">
        <v>21</v>
      </c>
      <c r="C262" s="4" t="s">
        <v>13</v>
      </c>
      <c r="D262" s="4" t="s">
        <v>14</v>
      </c>
      <c r="E262" s="4" t="s">
        <v>28</v>
      </c>
      <c r="F262" s="4" t="s">
        <v>29</v>
      </c>
      <c r="G262" s="4" t="s">
        <v>15</v>
      </c>
      <c r="H262" s="6">
        <v>1179</v>
      </c>
      <c r="I262" s="8">
        <v>571.25190839694699</v>
      </c>
      <c r="J262" s="8">
        <v>59.256945200578002</v>
      </c>
      <c r="K262" s="6">
        <v>65.000000001000004</v>
      </c>
      <c r="L262" s="9">
        <v>0</v>
      </c>
      <c r="M262" s="9">
        <v>3.198653198653</v>
      </c>
      <c r="N262" s="9">
        <v>45.370370370369997</v>
      </c>
      <c r="O262" s="9">
        <v>50.673400673400003</v>
      </c>
      <c r="P262" s="6">
        <f t="shared" si="99"/>
        <v>96.043771043769993</v>
      </c>
      <c r="S262" s="6">
        <v>350</v>
      </c>
      <c r="T262" s="9">
        <v>594.41714285714295</v>
      </c>
      <c r="U262" s="9">
        <v>58.488974719455001</v>
      </c>
      <c r="V262" s="9">
        <v>71.500000001000004</v>
      </c>
      <c r="W262" s="9">
        <v>0</v>
      </c>
      <c r="X262" s="9">
        <v>0.56980056980000005</v>
      </c>
      <c r="Y262" s="9">
        <v>33.048433048432997</v>
      </c>
      <c r="Z262" s="9">
        <v>66.096866096865995</v>
      </c>
      <c r="AA262" s="6">
        <f t="shared" si="100"/>
        <v>99.145299145298992</v>
      </c>
      <c r="AC262" s="6">
        <v>428</v>
      </c>
      <c r="AD262" s="8">
        <v>571.82009345794404</v>
      </c>
      <c r="AE262" s="8">
        <v>54.293097089412001</v>
      </c>
      <c r="AF262" s="6">
        <v>73.000000001000004</v>
      </c>
      <c r="AG262" s="9">
        <v>0</v>
      </c>
      <c r="AH262" s="9">
        <v>0.69930069930000005</v>
      </c>
      <c r="AI262" s="9">
        <v>42.890442890442003</v>
      </c>
      <c r="AJ262" s="9">
        <v>56.177156177156</v>
      </c>
      <c r="AK262" s="6">
        <f t="shared" si="101"/>
        <v>99.067599067597996</v>
      </c>
    </row>
    <row r="263" spans="1:37" ht="15.6" thickBot="1">
      <c r="A263" s="3">
        <v>2013</v>
      </c>
      <c r="B263" s="4" t="s">
        <v>21</v>
      </c>
      <c r="C263" s="4" t="s">
        <v>13</v>
      </c>
      <c r="D263" s="4" t="s">
        <v>14</v>
      </c>
      <c r="E263" s="4" t="s">
        <v>28</v>
      </c>
      <c r="F263" s="4" t="s">
        <v>29</v>
      </c>
      <c r="G263" s="4" t="s">
        <v>15</v>
      </c>
      <c r="H263" s="6">
        <v>1288</v>
      </c>
      <c r="I263" s="8">
        <v>570.65139751552795</v>
      </c>
      <c r="J263" s="8">
        <v>55.405242105294001</v>
      </c>
      <c r="K263" s="6">
        <v>66.000000001000004</v>
      </c>
      <c r="L263" s="9">
        <v>0</v>
      </c>
      <c r="M263" s="9">
        <v>3.333333333333</v>
      </c>
      <c r="N263" s="9">
        <v>45.348837209301998</v>
      </c>
      <c r="O263" s="9">
        <v>51.162790697673998</v>
      </c>
      <c r="P263" s="6">
        <f t="shared" si="99"/>
        <v>96.511627906976003</v>
      </c>
      <c r="S263" s="6">
        <v>339</v>
      </c>
      <c r="T263" s="9">
        <v>579.46312684365796</v>
      </c>
      <c r="U263" s="9">
        <v>47.245559231709002</v>
      </c>
      <c r="V263" s="9">
        <v>71.000000001000004</v>
      </c>
      <c r="W263" s="9">
        <v>0</v>
      </c>
      <c r="X263" s="9">
        <v>0.58823529411700004</v>
      </c>
      <c r="Y263" s="9">
        <v>38.823529411764</v>
      </c>
      <c r="Z263" s="9">
        <v>60.294117647058002</v>
      </c>
      <c r="AA263" s="6">
        <f t="shared" si="100"/>
        <v>99.117647058822001</v>
      </c>
      <c r="AC263" s="6">
        <v>459</v>
      </c>
      <c r="AD263" s="8">
        <v>566.40958605664503</v>
      </c>
      <c r="AE263" s="8">
        <v>46.579626096562002</v>
      </c>
      <c r="AF263" s="6">
        <v>69.000000001000004</v>
      </c>
      <c r="AG263" s="9">
        <v>0</v>
      </c>
      <c r="AH263" s="9">
        <v>1.0893246187359999</v>
      </c>
      <c r="AI263" s="9">
        <v>42.701525054466003</v>
      </c>
      <c r="AJ263" s="9">
        <v>56.209150326797001</v>
      </c>
      <c r="AK263" s="6">
        <f t="shared" si="101"/>
        <v>98.910675381263005</v>
      </c>
    </row>
    <row r="264" spans="1:37" ht="16.2" thickBot="1">
      <c r="A264" s="3"/>
      <c r="B264" s="4"/>
      <c r="C264" s="4"/>
      <c r="D264" s="4"/>
      <c r="E264" s="4"/>
      <c r="F264" s="4"/>
      <c r="G264" s="25"/>
      <c r="H264" s="26" t="s">
        <v>24</v>
      </c>
      <c r="I264" s="37">
        <f>(I263-I259)/J263</f>
        <v>-0.30547635440697568</v>
      </c>
      <c r="J264" s="8"/>
      <c r="K264" s="6"/>
      <c r="L264" s="9"/>
      <c r="M264" s="38" t="s">
        <v>34</v>
      </c>
      <c r="N264" s="57">
        <f>N263-N259</f>
        <v>6.3188141146139998</v>
      </c>
      <c r="O264" s="57">
        <f>O263-O259</f>
        <v>-8.3060314732259997</v>
      </c>
      <c r="P264" s="6"/>
      <c r="S264" s="43" t="s">
        <v>23</v>
      </c>
      <c r="T264" s="57">
        <f>(T263-T259)/U263</f>
        <v>-0.30122515764272006</v>
      </c>
      <c r="X264" s="38" t="s">
        <v>34</v>
      </c>
      <c r="Y264" s="57">
        <f>Y263-Y259</f>
        <v>11.169898126848</v>
      </c>
      <c r="Z264" s="57">
        <f>Z263-Z259</f>
        <v>-10.655603023333001</v>
      </c>
      <c r="AC264" s="43" t="s">
        <v>23</v>
      </c>
      <c r="AD264" s="30">
        <f>(AD263-AD259)/AE263</f>
        <v>-0.15757356122415836</v>
      </c>
      <c r="AH264" s="38" t="s">
        <v>34</v>
      </c>
      <c r="AI264" s="41">
        <f>AI263-AI259</f>
        <v>1.1973467814860044</v>
      </c>
      <c r="AJ264" s="41">
        <f>AJ263-AJ259</f>
        <v>-1.7295683361549976</v>
      </c>
      <c r="AK264" s="6"/>
    </row>
    <row r="265" spans="1:37" ht="15.6" thickBot="1">
      <c r="A265" s="3"/>
      <c r="B265" s="4"/>
      <c r="C265" s="4"/>
      <c r="D265" s="4"/>
      <c r="E265" s="4"/>
      <c r="F265" s="4"/>
      <c r="G265" s="4"/>
      <c r="H265" s="6"/>
      <c r="I265" s="8"/>
      <c r="J265" s="8"/>
      <c r="K265" s="6"/>
      <c r="L265" s="9"/>
      <c r="M265" s="9"/>
      <c r="N265" s="9"/>
      <c r="O265" s="9"/>
      <c r="P265" s="6"/>
      <c r="AC265" s="6"/>
      <c r="AD265" s="8"/>
      <c r="AE265" s="8"/>
      <c r="AF265" s="6"/>
      <c r="AG265" s="9"/>
      <c r="AH265" s="9"/>
      <c r="AI265" s="9"/>
      <c r="AJ265" s="9"/>
      <c r="AK265" s="6"/>
    </row>
    <row r="266" spans="1:37" ht="15.6" thickBot="1">
      <c r="A266" s="3">
        <v>2009</v>
      </c>
      <c r="B266" s="4" t="s">
        <v>21</v>
      </c>
      <c r="C266" s="4" t="s">
        <v>19</v>
      </c>
      <c r="D266" s="4" t="s">
        <v>14</v>
      </c>
      <c r="E266" s="4" t="s">
        <v>28</v>
      </c>
      <c r="F266" s="4" t="s">
        <v>29</v>
      </c>
      <c r="G266" s="4" t="s">
        <v>15</v>
      </c>
      <c r="H266" s="6">
        <v>821</v>
      </c>
      <c r="I266" s="8">
        <v>648.291108404385</v>
      </c>
      <c r="J266" s="8">
        <v>53.700767868100002</v>
      </c>
      <c r="K266" s="6">
        <v>55.000000000999997</v>
      </c>
      <c r="L266" s="9">
        <v>0</v>
      </c>
      <c r="M266" s="9">
        <v>0.85158150851500003</v>
      </c>
      <c r="N266" s="9">
        <v>43.065693430655998</v>
      </c>
      <c r="O266" s="9">
        <v>55.96107055961</v>
      </c>
      <c r="P266" s="6">
        <f>N266+O266</f>
        <v>99.026763990266005</v>
      </c>
      <c r="S266" s="6">
        <v>565</v>
      </c>
      <c r="T266" s="9">
        <v>656.376991150442</v>
      </c>
      <c r="U266" s="9">
        <v>63.712823966130998</v>
      </c>
      <c r="V266" s="9">
        <v>66.500000001000004</v>
      </c>
      <c r="W266" s="9">
        <v>0</v>
      </c>
      <c r="X266" s="9">
        <v>0.35026269702200002</v>
      </c>
      <c r="Y266" s="9">
        <v>26.795096322241001</v>
      </c>
      <c r="Z266" s="9">
        <v>71.803852889666999</v>
      </c>
      <c r="AA266" s="6">
        <f>Y266+Z266</f>
        <v>98.598949211908007</v>
      </c>
      <c r="AC266" s="6">
        <v>486</v>
      </c>
      <c r="AD266" s="8">
        <v>650.46090534979396</v>
      </c>
      <c r="AE266" s="8">
        <v>56.019046046888</v>
      </c>
      <c r="AF266" s="6">
        <v>57.000000000999997</v>
      </c>
      <c r="AG266" s="9">
        <v>0</v>
      </c>
      <c r="AH266" s="9">
        <v>0.82304526748899998</v>
      </c>
      <c r="AI266" s="9">
        <v>31.481481481481001</v>
      </c>
      <c r="AJ266" s="9">
        <v>67.695473251028005</v>
      </c>
      <c r="AK266" s="6">
        <f>AI266+AJ266</f>
        <v>99.176954732509003</v>
      </c>
    </row>
    <row r="267" spans="1:37" ht="15.6" thickBot="1">
      <c r="A267" s="3">
        <v>2010</v>
      </c>
      <c r="B267" s="4" t="s">
        <v>21</v>
      </c>
      <c r="C267" s="4" t="s">
        <v>19</v>
      </c>
      <c r="D267" s="4" t="s">
        <v>14</v>
      </c>
      <c r="E267" s="4" t="s">
        <v>28</v>
      </c>
      <c r="F267" s="4" t="s">
        <v>29</v>
      </c>
      <c r="G267" s="4" t="s">
        <v>15</v>
      </c>
      <c r="H267" s="6">
        <v>848</v>
      </c>
      <c r="I267" s="8">
        <v>649.57075471698101</v>
      </c>
      <c r="J267" s="8">
        <v>56.513330277691999</v>
      </c>
      <c r="K267" s="6">
        <v>53.000000000999997</v>
      </c>
      <c r="L267" s="9">
        <v>0</v>
      </c>
      <c r="M267" s="9">
        <v>1.647058823529</v>
      </c>
      <c r="N267" s="9">
        <v>39.882352941176002</v>
      </c>
      <c r="O267" s="9">
        <v>58.235294117647001</v>
      </c>
      <c r="P267" s="6">
        <f t="shared" ref="P267:P270" si="102">N267+O267</f>
        <v>98.117647058822996</v>
      </c>
      <c r="S267" s="6">
        <v>616</v>
      </c>
      <c r="T267" s="9">
        <v>658.57142857142901</v>
      </c>
      <c r="U267" s="9">
        <v>64.433098311006006</v>
      </c>
      <c r="V267" s="9">
        <v>66.000000001000004</v>
      </c>
      <c r="W267" s="9">
        <v>0</v>
      </c>
      <c r="X267" s="9">
        <v>0.80645161290300005</v>
      </c>
      <c r="Y267" s="9">
        <v>28.064516129032</v>
      </c>
      <c r="Z267" s="9">
        <v>70.483870967740998</v>
      </c>
      <c r="AA267" s="6">
        <f t="shared" ref="AA267:AA270" si="103">Y267+Z267</f>
        <v>98.548387096772998</v>
      </c>
      <c r="AC267" s="6">
        <v>514</v>
      </c>
      <c r="AD267" s="8">
        <v>653.46498054474705</v>
      </c>
      <c r="AE267" s="8">
        <v>59.197424171640002</v>
      </c>
      <c r="AF267" s="6">
        <v>63.500000000999997</v>
      </c>
      <c r="AG267" s="9">
        <v>0</v>
      </c>
      <c r="AH267" s="9">
        <v>0.57915057915000001</v>
      </c>
      <c r="AI267" s="9">
        <v>28.378378378377999</v>
      </c>
      <c r="AJ267" s="9">
        <v>70.270270270270004</v>
      </c>
      <c r="AK267" s="6">
        <f t="shared" ref="AK267:AK270" si="104">AI267+AJ267</f>
        <v>98.648648648648006</v>
      </c>
    </row>
    <row r="268" spans="1:37" ht="15.6" thickBot="1">
      <c r="A268" s="3">
        <v>2011</v>
      </c>
      <c r="B268" s="4" t="s">
        <v>21</v>
      </c>
      <c r="C268" s="4" t="s">
        <v>19</v>
      </c>
      <c r="D268" s="4" t="s">
        <v>14</v>
      </c>
      <c r="E268" s="4" t="s">
        <v>28</v>
      </c>
      <c r="F268" s="4" t="s">
        <v>29</v>
      </c>
      <c r="G268" s="4" t="s">
        <v>15</v>
      </c>
      <c r="H268" s="6">
        <v>834</v>
      </c>
      <c r="I268" s="8">
        <v>657.12230215827299</v>
      </c>
      <c r="J268" s="8">
        <v>64.195880511490998</v>
      </c>
      <c r="K268" s="6">
        <v>56.000000000999997</v>
      </c>
      <c r="L268" s="9">
        <v>0</v>
      </c>
      <c r="M268" s="9">
        <v>1.193317422434</v>
      </c>
      <c r="N268" s="9">
        <v>38.186157517898998</v>
      </c>
      <c r="O268" s="9">
        <v>60.143198090692003</v>
      </c>
      <c r="P268" s="6">
        <f t="shared" si="102"/>
        <v>98.329355608591001</v>
      </c>
      <c r="S268" s="6">
        <v>659</v>
      </c>
      <c r="T268" s="9">
        <v>658.47344461304999</v>
      </c>
      <c r="U268" s="9">
        <v>61.22774126014</v>
      </c>
      <c r="V268" s="9">
        <v>62.000000000999997</v>
      </c>
      <c r="W268" s="9">
        <v>0</v>
      </c>
      <c r="X268" s="9">
        <v>0.75872534142600001</v>
      </c>
      <c r="Y268" s="9">
        <v>28.528072837631999</v>
      </c>
      <c r="Z268" s="9">
        <v>70.71320182094</v>
      </c>
      <c r="AA268" s="6">
        <f t="shared" si="103"/>
        <v>99.241274658571996</v>
      </c>
      <c r="AC268" s="6">
        <v>510</v>
      </c>
      <c r="AD268" s="8">
        <v>652.86862745097994</v>
      </c>
      <c r="AE268" s="8">
        <v>56.547217574351997</v>
      </c>
      <c r="AF268" s="6">
        <v>64.000000001000004</v>
      </c>
      <c r="AG268" s="9">
        <v>0</v>
      </c>
      <c r="AH268" s="9">
        <v>0.1953125</v>
      </c>
      <c r="AI268" s="9">
        <v>32.6171875</v>
      </c>
      <c r="AJ268" s="9">
        <v>66.796875</v>
      </c>
      <c r="AK268" s="6">
        <f t="shared" si="104"/>
        <v>99.4140625</v>
      </c>
    </row>
    <row r="269" spans="1:37" ht="15.6" thickBot="1">
      <c r="A269" s="3">
        <v>2012</v>
      </c>
      <c r="B269" s="4" t="s">
        <v>21</v>
      </c>
      <c r="C269" s="4" t="s">
        <v>19</v>
      </c>
      <c r="D269" s="4" t="s">
        <v>14</v>
      </c>
      <c r="E269" s="4" t="s">
        <v>28</v>
      </c>
      <c r="F269" s="4" t="s">
        <v>29</v>
      </c>
      <c r="G269" s="4" t="s">
        <v>15</v>
      </c>
      <c r="H269" s="6">
        <v>847</v>
      </c>
      <c r="I269" s="8">
        <v>659.537190082645</v>
      </c>
      <c r="J269" s="8">
        <v>59.599377431343001</v>
      </c>
      <c r="K269" s="6">
        <v>57.000000000999997</v>
      </c>
      <c r="L269" s="9">
        <v>0</v>
      </c>
      <c r="M269" s="9">
        <v>0.58962264150900001</v>
      </c>
      <c r="N269" s="9">
        <v>37.617924528301003</v>
      </c>
      <c r="O269" s="9">
        <v>61.674528301885999</v>
      </c>
      <c r="P269" s="6">
        <f t="shared" si="102"/>
        <v>99.292452830187003</v>
      </c>
      <c r="S269" s="6">
        <v>651</v>
      </c>
      <c r="T269" s="9">
        <v>663.84639016897097</v>
      </c>
      <c r="U269" s="9">
        <v>69.750419232452003</v>
      </c>
      <c r="V269" s="9">
        <v>63.000000000999997</v>
      </c>
      <c r="W269" s="9">
        <v>0</v>
      </c>
      <c r="X269" s="9">
        <v>0.45941807044400002</v>
      </c>
      <c r="Y269" s="9">
        <v>28.483920367534001</v>
      </c>
      <c r="Z269" s="9">
        <v>70.750382848391993</v>
      </c>
      <c r="AA269" s="6">
        <f t="shared" si="103"/>
        <v>99.234303215925991</v>
      </c>
      <c r="AC269" s="6">
        <v>537</v>
      </c>
      <c r="AD269" s="8">
        <v>661.38919925512096</v>
      </c>
      <c r="AE269" s="8">
        <v>65.107712954082999</v>
      </c>
      <c r="AF269" s="6">
        <v>67.000000001000004</v>
      </c>
      <c r="AG269" s="9">
        <v>0</v>
      </c>
      <c r="AH269" s="9">
        <v>0.37105751391399999</v>
      </c>
      <c r="AI269" s="9">
        <v>31.539888682745001</v>
      </c>
      <c r="AJ269" s="9">
        <v>67.717996289423994</v>
      </c>
      <c r="AK269" s="6">
        <f t="shared" si="104"/>
        <v>99.257884972168995</v>
      </c>
    </row>
    <row r="270" spans="1:37" ht="15.6" thickBot="1">
      <c r="A270" s="3">
        <v>2013</v>
      </c>
      <c r="B270" s="4" t="s">
        <v>21</v>
      </c>
      <c r="C270" s="4" t="s">
        <v>19</v>
      </c>
      <c r="D270" s="4" t="s">
        <v>14</v>
      </c>
      <c r="E270" s="4" t="s">
        <v>28</v>
      </c>
      <c r="F270" s="4" t="s">
        <v>29</v>
      </c>
      <c r="G270" s="4" t="s">
        <v>15</v>
      </c>
      <c r="H270" s="6">
        <v>894</v>
      </c>
      <c r="I270" s="8">
        <v>657.12751677852305</v>
      </c>
      <c r="J270" s="8">
        <v>57.317424861090998</v>
      </c>
      <c r="K270" s="6">
        <v>55.000000000999997</v>
      </c>
      <c r="L270" s="9">
        <v>0</v>
      </c>
      <c r="M270" s="9">
        <v>0.78125</v>
      </c>
      <c r="N270" s="9">
        <v>37.723214285714</v>
      </c>
      <c r="O270" s="9">
        <v>61.272321428570997</v>
      </c>
      <c r="P270" s="6">
        <f t="shared" si="102"/>
        <v>98.995535714284998</v>
      </c>
      <c r="S270" s="6">
        <v>597</v>
      </c>
      <c r="T270" s="9">
        <v>655.75209380234503</v>
      </c>
      <c r="U270" s="9">
        <v>62.920708996390999</v>
      </c>
      <c r="V270" s="9">
        <v>62.000000000999997</v>
      </c>
      <c r="W270" s="9">
        <v>0</v>
      </c>
      <c r="X270" s="9">
        <v>0.498338870431</v>
      </c>
      <c r="Y270" s="9">
        <v>28.405315614616999</v>
      </c>
      <c r="Z270" s="9">
        <v>70.265780730897006</v>
      </c>
      <c r="AA270" s="6">
        <f t="shared" si="103"/>
        <v>98.671096345514002</v>
      </c>
      <c r="AC270" s="6">
        <v>525</v>
      </c>
      <c r="AD270" s="8">
        <v>655.032380952381</v>
      </c>
      <c r="AE270" s="8">
        <v>59.635797460802003</v>
      </c>
      <c r="AF270" s="6">
        <v>62.000000000999997</v>
      </c>
      <c r="AG270" s="9">
        <v>0</v>
      </c>
      <c r="AH270" s="9">
        <v>0</v>
      </c>
      <c r="AI270" s="9">
        <v>30.492424242424001</v>
      </c>
      <c r="AJ270" s="9">
        <v>68.939393939393</v>
      </c>
      <c r="AK270" s="6">
        <f t="shared" si="104"/>
        <v>99.431818181816993</v>
      </c>
    </row>
    <row r="271" spans="1:37" ht="16.2" thickBot="1">
      <c r="A271" s="3"/>
      <c r="B271" s="4"/>
      <c r="C271" s="4"/>
      <c r="D271" s="4"/>
      <c r="E271" s="4"/>
      <c r="F271" s="4"/>
      <c r="G271" s="25"/>
      <c r="H271" s="26" t="s">
        <v>24</v>
      </c>
      <c r="I271" s="30">
        <f>(I270-I266)/J270</f>
        <v>0.154166178881084</v>
      </c>
      <c r="J271" s="8"/>
      <c r="K271" s="6"/>
      <c r="L271" s="9"/>
      <c r="M271" s="38" t="s">
        <v>34</v>
      </c>
      <c r="N271" s="41">
        <f>N270-N266</f>
        <v>-5.342479144941997</v>
      </c>
      <c r="O271" s="55">
        <f>O270-O266</f>
        <v>5.3112508689609967</v>
      </c>
      <c r="P271" s="6"/>
      <c r="S271" s="43" t="s">
        <v>23</v>
      </c>
      <c r="T271" s="30">
        <f>(T270-T266)/U270</f>
        <v>-9.9315051922381874E-3</v>
      </c>
      <c r="X271" s="38" t="s">
        <v>34</v>
      </c>
      <c r="Y271" s="41">
        <f>Y270-Y266</f>
        <v>1.6102192923759979</v>
      </c>
      <c r="Z271" s="41">
        <f>Z270-Z266</f>
        <v>-1.5380721587699924</v>
      </c>
      <c r="AC271" s="43" t="s">
        <v>23</v>
      </c>
      <c r="AD271" s="30">
        <f>(AD270-AD266)/AE270</f>
        <v>7.6656568658980823E-2</v>
      </c>
      <c r="AH271" s="38" t="s">
        <v>34</v>
      </c>
      <c r="AI271" s="41">
        <f>AI270-AI266</f>
        <v>-0.98905723905700071</v>
      </c>
      <c r="AJ271" s="41">
        <f>AJ270-AJ266</f>
        <v>1.2439206883649945</v>
      </c>
      <c r="AK271" s="6"/>
    </row>
    <row r="272" spans="1:37" ht="15.6" thickBot="1">
      <c r="A272" s="3"/>
      <c r="B272" s="4"/>
      <c r="C272" s="4"/>
      <c r="D272" s="4"/>
      <c r="E272" s="4"/>
      <c r="F272" s="4"/>
      <c r="G272" s="4"/>
      <c r="H272" s="6"/>
      <c r="I272" s="8"/>
      <c r="J272" s="8"/>
      <c r="K272" s="6"/>
      <c r="L272" s="9"/>
      <c r="M272" s="9"/>
      <c r="N272" s="9"/>
      <c r="O272" s="9"/>
      <c r="P272" s="6"/>
      <c r="AC272" s="6"/>
      <c r="AD272" s="8"/>
      <c r="AE272" s="8"/>
      <c r="AF272" s="6"/>
      <c r="AG272" s="9"/>
      <c r="AH272" s="9"/>
      <c r="AI272" s="9"/>
      <c r="AJ272" s="9"/>
      <c r="AK272" s="6"/>
    </row>
    <row r="273" spans="1:37" ht="15.6" thickBot="1">
      <c r="A273" s="3">
        <v>2009</v>
      </c>
      <c r="B273" s="4" t="s">
        <v>21</v>
      </c>
      <c r="C273" s="4" t="s">
        <v>18</v>
      </c>
      <c r="D273" s="4" t="s">
        <v>14</v>
      </c>
      <c r="E273" s="4" t="s">
        <v>28</v>
      </c>
      <c r="F273" s="4" t="s">
        <v>29</v>
      </c>
      <c r="G273" s="4" t="s">
        <v>15</v>
      </c>
      <c r="H273" s="6">
        <v>765</v>
      </c>
      <c r="I273" s="8">
        <v>680.64313725490194</v>
      </c>
      <c r="J273" s="8">
        <v>59.097328281742001</v>
      </c>
      <c r="K273" s="6">
        <v>53.000000000999997</v>
      </c>
      <c r="L273" s="9">
        <v>0.12903225806400001</v>
      </c>
      <c r="M273" s="9">
        <v>1.6774193548380001</v>
      </c>
      <c r="N273" s="9">
        <v>50.064516129032</v>
      </c>
      <c r="O273" s="9">
        <v>46.838709677418997</v>
      </c>
      <c r="P273" s="6">
        <f>N273+O273</f>
        <v>96.90322580645099</v>
      </c>
      <c r="S273" s="6">
        <v>270</v>
      </c>
      <c r="T273" s="9">
        <v>703.74074074074099</v>
      </c>
      <c r="U273" s="9">
        <v>65.278523992325006</v>
      </c>
      <c r="V273" s="9">
        <v>56.000000000999997</v>
      </c>
      <c r="W273" s="9">
        <v>0</v>
      </c>
      <c r="X273" s="9">
        <v>0.36496350364899999</v>
      </c>
      <c r="Y273" s="9">
        <v>36.131386861312997</v>
      </c>
      <c r="Z273" s="9">
        <v>62.043795620437997</v>
      </c>
      <c r="AA273" s="6">
        <f>Y273+Z273</f>
        <v>98.175182481750994</v>
      </c>
      <c r="AC273" s="6">
        <v>295</v>
      </c>
      <c r="AD273" s="8">
        <v>693.50508474576304</v>
      </c>
      <c r="AE273" s="8">
        <v>60.426368933543998</v>
      </c>
      <c r="AF273" s="6">
        <v>51.000000000999997</v>
      </c>
      <c r="AG273" s="9">
        <v>0</v>
      </c>
      <c r="AH273" s="9">
        <v>1.3377926421399999</v>
      </c>
      <c r="AI273" s="9">
        <v>42.140468227424002</v>
      </c>
      <c r="AJ273" s="9">
        <v>55.183946488293998</v>
      </c>
      <c r="AK273" s="6">
        <f>AI273+AJ273</f>
        <v>97.324414715718007</v>
      </c>
    </row>
    <row r="274" spans="1:37" ht="15.6" thickBot="1">
      <c r="A274" s="3">
        <v>2010</v>
      </c>
      <c r="B274" s="4" t="s">
        <v>21</v>
      </c>
      <c r="C274" s="4" t="s">
        <v>18</v>
      </c>
      <c r="D274" s="4" t="s">
        <v>14</v>
      </c>
      <c r="E274" s="4" t="s">
        <v>28</v>
      </c>
      <c r="F274" s="4" t="s">
        <v>29</v>
      </c>
      <c r="G274" s="4" t="s">
        <v>15</v>
      </c>
      <c r="H274" s="6">
        <v>773</v>
      </c>
      <c r="I274" s="8">
        <v>688.244501940492</v>
      </c>
      <c r="J274" s="8">
        <v>66.950495874495999</v>
      </c>
      <c r="K274" s="6">
        <v>56.000000000999997</v>
      </c>
      <c r="L274" s="9">
        <v>0</v>
      </c>
      <c r="M274" s="9">
        <v>1.4030612244889999</v>
      </c>
      <c r="N274" s="9">
        <v>50.255102040815999</v>
      </c>
      <c r="O274" s="9">
        <v>46.938775510204003</v>
      </c>
      <c r="P274" s="6">
        <f t="shared" ref="P274:P277" si="105">N274+O274</f>
        <v>97.193877551019995</v>
      </c>
      <c r="S274" s="6">
        <v>300</v>
      </c>
      <c r="T274" s="9">
        <v>703.03333333333296</v>
      </c>
      <c r="U274" s="9">
        <v>72.515427182683993</v>
      </c>
      <c r="V274" s="9">
        <v>56.000000000999997</v>
      </c>
      <c r="W274" s="9">
        <v>0</v>
      </c>
      <c r="X274" s="9">
        <v>0.65359477124099996</v>
      </c>
      <c r="Y274" s="9">
        <v>39.542483660130003</v>
      </c>
      <c r="Z274" s="9">
        <v>57.843137254901997</v>
      </c>
      <c r="AA274" s="6">
        <f t="shared" ref="AA274:AA277" si="106">Y274+Z274</f>
        <v>97.385620915032007</v>
      </c>
      <c r="AC274" s="6">
        <v>317</v>
      </c>
      <c r="AD274" s="8">
        <v>702.20189274447898</v>
      </c>
      <c r="AE274" s="8">
        <v>68.025197278365994</v>
      </c>
      <c r="AF274" s="6">
        <v>59.000000000999997</v>
      </c>
      <c r="AG274" s="9">
        <v>0</v>
      </c>
      <c r="AH274" s="9">
        <v>1.2269938650300001</v>
      </c>
      <c r="AI274" s="9">
        <v>39.263803680980999</v>
      </c>
      <c r="AJ274" s="9">
        <v>56.748466257667999</v>
      </c>
      <c r="AK274" s="6">
        <f t="shared" ref="AK274:AK277" si="107">AI274+AJ274</f>
        <v>96.012269938648998</v>
      </c>
    </row>
    <row r="275" spans="1:37" ht="15.6" thickBot="1">
      <c r="A275" s="3">
        <v>2011</v>
      </c>
      <c r="B275" s="4" t="s">
        <v>21</v>
      </c>
      <c r="C275" s="4" t="s">
        <v>18</v>
      </c>
      <c r="D275" s="4" t="s">
        <v>14</v>
      </c>
      <c r="E275" s="4" t="s">
        <v>28</v>
      </c>
      <c r="F275" s="4" t="s">
        <v>29</v>
      </c>
      <c r="G275" s="4" t="s">
        <v>15</v>
      </c>
      <c r="H275" s="6">
        <v>702</v>
      </c>
      <c r="I275" s="8">
        <v>667.36467236467195</v>
      </c>
      <c r="J275" s="8">
        <v>59.772209582191998</v>
      </c>
      <c r="K275" s="6">
        <v>51.000000000999997</v>
      </c>
      <c r="L275" s="9">
        <v>0.14025245441699999</v>
      </c>
      <c r="M275" s="9">
        <v>2.2440392706869998</v>
      </c>
      <c r="N275" s="9">
        <v>61.150070126227</v>
      </c>
      <c r="O275" s="9">
        <v>34.922861150069998</v>
      </c>
      <c r="P275" s="6">
        <f t="shared" si="105"/>
        <v>96.072931276296998</v>
      </c>
      <c r="S275" s="6">
        <v>351</v>
      </c>
      <c r="T275" s="9">
        <v>694.017094017094</v>
      </c>
      <c r="U275" s="9">
        <v>70.094016403192995</v>
      </c>
      <c r="V275" s="9">
        <v>53.000000000999997</v>
      </c>
      <c r="W275" s="9">
        <v>0.27472527472500002</v>
      </c>
      <c r="X275" s="9">
        <v>1.3736263736259999</v>
      </c>
      <c r="Y275" s="9">
        <v>42.857142857142001</v>
      </c>
      <c r="Z275" s="9">
        <v>51.923076923076003</v>
      </c>
      <c r="AA275" s="6">
        <f t="shared" si="106"/>
        <v>94.780219780218005</v>
      </c>
      <c r="AC275" s="6">
        <v>342</v>
      </c>
      <c r="AD275" s="8">
        <v>685.53801169590599</v>
      </c>
      <c r="AE275" s="8">
        <v>63.570797945757</v>
      </c>
      <c r="AF275" s="6">
        <v>52.000000000999997</v>
      </c>
      <c r="AG275" s="9">
        <v>0</v>
      </c>
      <c r="AH275" s="9">
        <v>2.0057306590250001</v>
      </c>
      <c r="AI275" s="9">
        <v>47.564469914039996</v>
      </c>
      <c r="AJ275" s="9">
        <v>48.424068767907997</v>
      </c>
      <c r="AK275" s="6">
        <f t="shared" si="107"/>
        <v>95.988538681948</v>
      </c>
    </row>
    <row r="276" spans="1:37" ht="15.6" thickBot="1">
      <c r="A276" s="3">
        <v>2012</v>
      </c>
      <c r="B276" s="4" t="s">
        <v>21</v>
      </c>
      <c r="C276" s="4" t="s">
        <v>18</v>
      </c>
      <c r="D276" s="4" t="s">
        <v>14</v>
      </c>
      <c r="E276" s="4" t="s">
        <v>28</v>
      </c>
      <c r="F276" s="4" t="s">
        <v>29</v>
      </c>
      <c r="G276" s="4" t="s">
        <v>15</v>
      </c>
      <c r="H276" s="6">
        <v>749</v>
      </c>
      <c r="I276" s="8">
        <v>674.57943925233599</v>
      </c>
      <c r="J276" s="8">
        <v>65.669856947078998</v>
      </c>
      <c r="K276" s="6">
        <v>57.000000000999997</v>
      </c>
      <c r="L276" s="9">
        <v>0.26455026455000002</v>
      </c>
      <c r="M276" s="9">
        <v>2.3809523809519999</v>
      </c>
      <c r="N276" s="9">
        <v>57.804232804232001</v>
      </c>
      <c r="O276" s="9">
        <v>38.624338624338002</v>
      </c>
      <c r="P276" s="6">
        <f t="shared" si="105"/>
        <v>96.428571428569995</v>
      </c>
      <c r="S276" s="6">
        <v>368</v>
      </c>
      <c r="T276" s="9">
        <v>692.09239130434798</v>
      </c>
      <c r="U276" s="9">
        <v>68.843756653987001</v>
      </c>
      <c r="V276" s="9">
        <v>56.000000000999997</v>
      </c>
      <c r="W276" s="9">
        <v>0</v>
      </c>
      <c r="X276" s="9">
        <v>0.79787234042499999</v>
      </c>
      <c r="Y276" s="9">
        <v>48.404255319148</v>
      </c>
      <c r="Z276" s="9">
        <v>48.670212765956997</v>
      </c>
      <c r="AA276" s="6">
        <f t="shared" si="106"/>
        <v>97.074468085104996</v>
      </c>
      <c r="AC276" s="6">
        <v>318</v>
      </c>
      <c r="AD276" s="8">
        <v>674.28301886792497</v>
      </c>
      <c r="AE276" s="8">
        <v>63.801509240721998</v>
      </c>
      <c r="AF276" s="6">
        <v>47.000000000999997</v>
      </c>
      <c r="AG276" s="9">
        <v>0</v>
      </c>
      <c r="AH276" s="9">
        <v>2.923976608187</v>
      </c>
      <c r="AI276" s="9">
        <v>55.555555555555003</v>
      </c>
      <c r="AJ276" s="9">
        <v>34.502923976608002</v>
      </c>
      <c r="AK276" s="6">
        <f t="shared" si="107"/>
        <v>90.058479532163005</v>
      </c>
    </row>
    <row r="277" spans="1:37" ht="15.6" thickBot="1">
      <c r="A277" s="3">
        <v>2013</v>
      </c>
      <c r="B277" s="4" t="s">
        <v>21</v>
      </c>
      <c r="C277" s="4" t="s">
        <v>18</v>
      </c>
      <c r="D277" s="4" t="s">
        <v>14</v>
      </c>
      <c r="E277" s="4" t="s">
        <v>28</v>
      </c>
      <c r="F277" s="4" t="s">
        <v>29</v>
      </c>
      <c r="G277" s="4" t="s">
        <v>15</v>
      </c>
      <c r="H277" s="6">
        <v>756</v>
      </c>
      <c r="I277" s="8">
        <v>676.66798941798902</v>
      </c>
      <c r="J277" s="8">
        <v>62.214515302803001</v>
      </c>
      <c r="K277" s="6">
        <v>50.000000000999997</v>
      </c>
      <c r="L277" s="9">
        <v>0.13037809647900001</v>
      </c>
      <c r="M277" s="9">
        <v>2.6075619295950001</v>
      </c>
      <c r="N277" s="9">
        <v>54.628422425031999</v>
      </c>
      <c r="O277" s="9">
        <v>41.199478487614002</v>
      </c>
      <c r="P277" s="6">
        <f t="shared" si="105"/>
        <v>95.827900912646001</v>
      </c>
      <c r="S277" s="6">
        <v>404</v>
      </c>
      <c r="T277" s="9">
        <v>694.31435643564396</v>
      </c>
      <c r="U277" s="9">
        <v>64.499698514936995</v>
      </c>
      <c r="V277" s="9">
        <v>55.000000000999997</v>
      </c>
      <c r="W277" s="9">
        <v>0</v>
      </c>
      <c r="X277" s="9">
        <v>1.481481481481</v>
      </c>
      <c r="Y277" s="9">
        <v>43.950617283950002</v>
      </c>
      <c r="Z277" s="9">
        <v>54.320987654321002</v>
      </c>
      <c r="AA277" s="6">
        <f t="shared" si="106"/>
        <v>98.271604938270997</v>
      </c>
      <c r="AC277" s="6">
        <v>362</v>
      </c>
      <c r="AD277" s="8">
        <v>688.72651933701695</v>
      </c>
      <c r="AE277" s="8">
        <v>64.945447498128999</v>
      </c>
      <c r="AF277" s="6">
        <v>53.000000000999997</v>
      </c>
      <c r="AG277" s="9">
        <v>0</v>
      </c>
      <c r="AH277" s="9">
        <v>1.88679245283</v>
      </c>
      <c r="AI277" s="9">
        <v>45.822102425875997</v>
      </c>
      <c r="AJ277" s="9">
        <v>49.865229110511997</v>
      </c>
      <c r="AK277" s="6">
        <f t="shared" si="107"/>
        <v>95.687331536388001</v>
      </c>
    </row>
    <row r="278" spans="1:37" ht="16.2" thickBot="1">
      <c r="A278" s="3"/>
      <c r="B278" s="4"/>
      <c r="C278" s="4"/>
      <c r="D278" s="4"/>
      <c r="E278" s="4"/>
      <c r="F278" s="4"/>
      <c r="G278" s="25"/>
      <c r="H278" s="26" t="s">
        <v>24</v>
      </c>
      <c r="I278" s="30">
        <f>(I277-I273)/J277</f>
        <v>-6.3894218536712261E-2</v>
      </c>
      <c r="J278" s="8"/>
      <c r="K278" s="6"/>
      <c r="L278" s="9"/>
      <c r="M278" s="38" t="s">
        <v>34</v>
      </c>
      <c r="N278" s="57">
        <f>N277-N273</f>
        <v>4.563906295999999</v>
      </c>
      <c r="O278" s="57">
        <f>O277-O273</f>
        <v>-5.6392311898049954</v>
      </c>
      <c r="P278" s="6"/>
      <c r="S278" s="43" t="s">
        <v>23</v>
      </c>
      <c r="T278" s="30">
        <f>(T277-T273)/U277</f>
        <v>-0.14614617621683992</v>
      </c>
      <c r="X278" s="38" t="s">
        <v>34</v>
      </c>
      <c r="Y278" s="57">
        <f>Y277-Y273</f>
        <v>7.8192304226370055</v>
      </c>
      <c r="Z278" s="57">
        <f>Z277-Z273</f>
        <v>-7.7228079661169957</v>
      </c>
      <c r="AC278" s="43" t="s">
        <v>23</v>
      </c>
      <c r="AD278" s="30">
        <f>(AD277-AD273)/AE277</f>
        <v>-7.3578142777193961E-2</v>
      </c>
      <c r="AH278" s="38" t="s">
        <v>34</v>
      </c>
      <c r="AI278" s="41">
        <f>AI277-AI273</f>
        <v>3.6816341984519951</v>
      </c>
      <c r="AJ278" s="41">
        <f>AJ277-AJ273</f>
        <v>-5.3187173777820007</v>
      </c>
      <c r="AK278" s="6"/>
    </row>
    <row r="279" spans="1:37" ht="15.6" thickBot="1">
      <c r="A279" s="3"/>
      <c r="B279" s="4"/>
      <c r="C279" s="4"/>
      <c r="D279" s="4"/>
      <c r="E279" s="4"/>
      <c r="F279" s="4"/>
      <c r="G279" s="4"/>
      <c r="H279" s="6"/>
      <c r="I279" s="8"/>
      <c r="J279" s="8"/>
      <c r="K279" s="6"/>
      <c r="L279" s="9"/>
      <c r="M279" s="9"/>
      <c r="N279" s="9"/>
      <c r="O279" s="9"/>
      <c r="P279" s="6"/>
      <c r="AC279" s="6"/>
      <c r="AD279" s="8"/>
      <c r="AE279" s="8"/>
      <c r="AF279" s="6"/>
      <c r="AG279" s="9"/>
      <c r="AH279" s="9"/>
      <c r="AI279" s="9"/>
      <c r="AJ279" s="9"/>
      <c r="AK279" s="6"/>
    </row>
    <row r="280" spans="1:37" s="15" customFormat="1" ht="15.6" thickBot="1">
      <c r="A280" s="10"/>
      <c r="B280" s="11"/>
      <c r="C280" s="11"/>
      <c r="D280" s="11"/>
      <c r="E280" s="11"/>
      <c r="F280" s="11"/>
      <c r="G280" s="11"/>
      <c r="H280" s="12"/>
      <c r="I280" s="13"/>
      <c r="J280" s="13"/>
      <c r="K280" s="12"/>
      <c r="L280" s="14"/>
      <c r="M280" s="14"/>
      <c r="N280" s="14"/>
      <c r="O280" s="14"/>
      <c r="P280" s="12"/>
      <c r="AC280" s="12"/>
      <c r="AD280" s="13"/>
      <c r="AE280" s="13"/>
      <c r="AF280" s="12"/>
      <c r="AG280" s="14"/>
      <c r="AH280" s="14"/>
      <c r="AI280" s="14"/>
      <c r="AJ280" s="14"/>
      <c r="AK280" s="12"/>
    </row>
    <row r="281" spans="1:37" ht="15.6" thickBot="1">
      <c r="A281" s="3"/>
      <c r="B281" s="4"/>
      <c r="C281" s="4"/>
      <c r="D281" s="4"/>
      <c r="E281" s="4"/>
      <c r="F281" s="4"/>
      <c r="G281" s="4"/>
      <c r="H281" s="6"/>
      <c r="I281" s="8"/>
      <c r="J281" s="8"/>
      <c r="K281" s="6"/>
      <c r="L281" s="9"/>
      <c r="M281" s="9"/>
      <c r="N281" s="9"/>
      <c r="O281" s="9"/>
      <c r="P281" s="6"/>
      <c r="AC281" s="6"/>
      <c r="AD281" s="8"/>
      <c r="AE281" s="8"/>
      <c r="AF281" s="6"/>
      <c r="AG281" s="9"/>
      <c r="AH281" s="9"/>
      <c r="AI281" s="9"/>
      <c r="AJ281" s="9"/>
      <c r="AK281" s="6"/>
    </row>
    <row r="282" spans="1:37" ht="15.6" thickBot="1">
      <c r="A282" s="3">
        <v>2009</v>
      </c>
      <c r="B282" s="4" t="s">
        <v>12</v>
      </c>
      <c r="C282" s="4" t="s">
        <v>13</v>
      </c>
      <c r="D282" s="4" t="s">
        <v>14</v>
      </c>
      <c r="E282" s="4" t="s">
        <v>28</v>
      </c>
      <c r="F282" s="4" t="s">
        <v>30</v>
      </c>
      <c r="G282" s="4" t="s">
        <v>16</v>
      </c>
      <c r="H282" s="6">
        <v>373</v>
      </c>
      <c r="I282" s="8">
        <v>435.766756032172</v>
      </c>
      <c r="J282" s="8">
        <v>75.508076684258</v>
      </c>
      <c r="K282" s="6">
        <v>48.000000000999997</v>
      </c>
      <c r="L282" s="9">
        <v>31.818181818180999</v>
      </c>
      <c r="M282" s="9">
        <v>37.165775401068998</v>
      </c>
      <c r="N282" s="9">
        <v>24.598930481282999</v>
      </c>
      <c r="O282" s="9">
        <v>6.14973262032</v>
      </c>
      <c r="P282" s="6">
        <f>N282+O282</f>
        <v>30.748663101603</v>
      </c>
      <c r="S282" s="6">
        <v>210</v>
      </c>
      <c r="T282" s="9">
        <v>438.92380952381001</v>
      </c>
      <c r="U282" s="9">
        <v>80.846146663857994</v>
      </c>
      <c r="V282" s="9">
        <v>45.000000000999997</v>
      </c>
      <c r="W282" s="9">
        <v>20.560747663550998</v>
      </c>
      <c r="X282" s="9">
        <v>36.915887850467001</v>
      </c>
      <c r="Y282" s="9">
        <v>29.906542056073999</v>
      </c>
      <c r="Z282" s="9">
        <v>10.747663551401001</v>
      </c>
      <c r="AA282" s="6">
        <f>Y282+Z282</f>
        <v>40.654205607474999</v>
      </c>
      <c r="AC282" s="6">
        <v>99</v>
      </c>
      <c r="AD282" s="8">
        <v>450.81818181818198</v>
      </c>
      <c r="AE282" s="8">
        <v>61.707731734718998</v>
      </c>
      <c r="AF282" s="6">
        <v>43.000000000999997</v>
      </c>
      <c r="AG282" s="9">
        <v>15.686274509803001</v>
      </c>
      <c r="AH282" s="9">
        <v>41.176470588234999</v>
      </c>
      <c r="AI282" s="9">
        <v>36.274509803920999</v>
      </c>
      <c r="AJ282" s="9">
        <v>3.9215686274500001</v>
      </c>
      <c r="AK282" s="6">
        <f>AI282+AJ282</f>
        <v>40.196078431370999</v>
      </c>
    </row>
    <row r="283" spans="1:37" ht="15.6" thickBot="1">
      <c r="A283" s="3">
        <v>2010</v>
      </c>
      <c r="B283" s="4" t="s">
        <v>12</v>
      </c>
      <c r="C283" s="4" t="s">
        <v>13</v>
      </c>
      <c r="D283" s="4" t="s">
        <v>14</v>
      </c>
      <c r="E283" s="4" t="s">
        <v>28</v>
      </c>
      <c r="F283" s="4" t="s">
        <v>30</v>
      </c>
      <c r="G283" s="4" t="s">
        <v>16</v>
      </c>
      <c r="H283" s="6">
        <v>369</v>
      </c>
      <c r="I283" s="8">
        <v>429.27642276422802</v>
      </c>
      <c r="J283" s="8">
        <v>82.076743728547001</v>
      </c>
      <c r="K283" s="6">
        <v>47.000000000999997</v>
      </c>
      <c r="L283" s="9">
        <v>33.692722371967001</v>
      </c>
      <c r="M283" s="9">
        <v>35.579514824797002</v>
      </c>
      <c r="N283" s="9">
        <v>25.067385444743</v>
      </c>
      <c r="O283" s="9">
        <v>5.1212938005390001</v>
      </c>
      <c r="P283" s="6">
        <f t="shared" ref="P283:P286" si="108">N283+O283</f>
        <v>30.188679245282</v>
      </c>
      <c r="S283" s="6">
        <v>214</v>
      </c>
      <c r="T283" s="9">
        <v>440.71495327102798</v>
      </c>
      <c r="U283" s="9">
        <v>92.327281004064005</v>
      </c>
      <c r="V283" s="9">
        <v>41.000000000999997</v>
      </c>
      <c r="W283" s="9">
        <v>24.200913242009001</v>
      </c>
      <c r="X283" s="9">
        <v>31.050228310502</v>
      </c>
      <c r="Y283" s="9">
        <v>30.593607305936001</v>
      </c>
      <c r="Z283" s="9">
        <v>11.872146118721</v>
      </c>
      <c r="AA283" s="6">
        <f t="shared" ref="AA283:AA286" si="109">Y283+Z283</f>
        <v>42.465753424657002</v>
      </c>
      <c r="AC283" s="6">
        <v>97</v>
      </c>
      <c r="AD283" s="8">
        <v>450.27835051546401</v>
      </c>
      <c r="AE283" s="8">
        <v>67.29409060671</v>
      </c>
      <c r="AF283" s="6">
        <v>42.500000000999997</v>
      </c>
      <c r="AG283" s="9">
        <v>11.340206185567</v>
      </c>
      <c r="AH283" s="9">
        <v>43.298969072163999</v>
      </c>
      <c r="AI283" s="9">
        <v>37.113402061854998</v>
      </c>
      <c r="AJ283" s="9">
        <v>8.2474226804120008</v>
      </c>
      <c r="AK283" s="6">
        <f t="shared" ref="AK283:AK286" si="110">AI283+AJ283</f>
        <v>45.360824742266999</v>
      </c>
    </row>
    <row r="284" spans="1:37" ht="15.6" thickBot="1">
      <c r="A284" s="3">
        <v>2011</v>
      </c>
      <c r="B284" s="4" t="s">
        <v>12</v>
      </c>
      <c r="C284" s="4" t="s">
        <v>13</v>
      </c>
      <c r="D284" s="4" t="s">
        <v>14</v>
      </c>
      <c r="E284" s="4" t="s">
        <v>28</v>
      </c>
      <c r="F284" s="4" t="s">
        <v>30</v>
      </c>
      <c r="G284" s="4" t="s">
        <v>16</v>
      </c>
      <c r="H284" s="6">
        <v>344</v>
      </c>
      <c r="I284" s="8">
        <v>432.77034883720899</v>
      </c>
      <c r="J284" s="8">
        <v>86.585485111235002</v>
      </c>
      <c r="K284" s="6">
        <v>45.000000000999997</v>
      </c>
      <c r="L284" s="9">
        <v>33.333333333333002</v>
      </c>
      <c r="M284" s="9">
        <v>35.632183908046002</v>
      </c>
      <c r="N284" s="9">
        <v>24.425287356321</v>
      </c>
      <c r="O284" s="9">
        <v>5.4597701149419997</v>
      </c>
      <c r="P284" s="6">
        <f t="shared" si="108"/>
        <v>29.885057471263</v>
      </c>
      <c r="S284" s="6">
        <v>226</v>
      </c>
      <c r="T284" s="9">
        <v>439.40265486725701</v>
      </c>
      <c r="U284" s="9">
        <v>82.041733510236995</v>
      </c>
      <c r="V284" s="9">
        <v>45.000000000999997</v>
      </c>
      <c r="W284" s="9">
        <v>24.675324675323999</v>
      </c>
      <c r="X284" s="9">
        <v>30.735930735930001</v>
      </c>
      <c r="Y284" s="9">
        <v>33.333333333333002</v>
      </c>
      <c r="Z284" s="9">
        <v>9.0909090909089993</v>
      </c>
      <c r="AA284" s="6">
        <f t="shared" si="109"/>
        <v>42.424242424242003</v>
      </c>
      <c r="AC284" s="6">
        <v>101</v>
      </c>
      <c r="AD284" s="8">
        <v>434.89108910891099</v>
      </c>
      <c r="AE284" s="8">
        <v>69.056194651905997</v>
      </c>
      <c r="AF284" s="6">
        <v>35.000000000999997</v>
      </c>
      <c r="AG284" s="9">
        <v>17.821782178216999</v>
      </c>
      <c r="AH284" s="9">
        <v>40.594059405940001</v>
      </c>
      <c r="AI284" s="9">
        <v>35.643564356435</v>
      </c>
      <c r="AJ284" s="9">
        <v>5.940594059405</v>
      </c>
      <c r="AK284" s="6">
        <f t="shared" si="110"/>
        <v>41.584158415840001</v>
      </c>
    </row>
    <row r="285" spans="1:37" ht="15.6" thickBot="1">
      <c r="A285" s="3">
        <v>2012</v>
      </c>
      <c r="B285" s="4" t="s">
        <v>12</v>
      </c>
      <c r="C285" s="4" t="s">
        <v>13</v>
      </c>
      <c r="D285" s="4" t="s">
        <v>14</v>
      </c>
      <c r="E285" s="4" t="s">
        <v>28</v>
      </c>
      <c r="F285" s="4" t="s">
        <v>30</v>
      </c>
      <c r="G285" s="4" t="s">
        <v>16</v>
      </c>
      <c r="H285" s="6">
        <v>309</v>
      </c>
      <c r="I285" s="8">
        <v>425.91909385113303</v>
      </c>
      <c r="J285" s="8">
        <v>80.573854508425995</v>
      </c>
      <c r="K285" s="6">
        <v>48.000000000999997</v>
      </c>
      <c r="L285" s="9">
        <v>33.118971061092999</v>
      </c>
      <c r="M285" s="9">
        <v>37.299035369774003</v>
      </c>
      <c r="N285" s="9">
        <v>24.758842443729002</v>
      </c>
      <c r="O285" s="9">
        <v>4.1800643086809997</v>
      </c>
      <c r="P285" s="6">
        <f t="shared" si="108"/>
        <v>28.938906752410002</v>
      </c>
      <c r="S285" s="6">
        <v>218</v>
      </c>
      <c r="T285" s="9">
        <v>438.24770642201798</v>
      </c>
      <c r="U285" s="9">
        <v>76.297339277922006</v>
      </c>
      <c r="V285" s="9">
        <v>47.000000000999997</v>
      </c>
      <c r="W285" s="9">
        <v>21.621621621620999</v>
      </c>
      <c r="X285" s="9">
        <v>35.135135135135002</v>
      </c>
      <c r="Y285" s="9">
        <v>31.981981981981999</v>
      </c>
      <c r="Z285" s="9">
        <v>9.4594594594589996</v>
      </c>
      <c r="AA285" s="6">
        <f t="shared" si="109"/>
        <v>41.441441441441</v>
      </c>
      <c r="AC285" s="6">
        <v>135</v>
      </c>
      <c r="AD285" s="8">
        <v>438.08888888888902</v>
      </c>
      <c r="AE285" s="8">
        <v>67.194912150440004</v>
      </c>
      <c r="AF285" s="6">
        <v>52.500000000999997</v>
      </c>
      <c r="AG285" s="9">
        <v>13.768115942029</v>
      </c>
      <c r="AH285" s="9">
        <v>45.652173913043001</v>
      </c>
      <c r="AI285" s="9">
        <v>32.608695652172997</v>
      </c>
      <c r="AJ285" s="9">
        <v>5.7971014492749999</v>
      </c>
      <c r="AK285" s="6">
        <f t="shared" si="110"/>
        <v>38.405797101447995</v>
      </c>
    </row>
    <row r="286" spans="1:37" ht="15.6" thickBot="1">
      <c r="A286" s="3">
        <v>2013</v>
      </c>
      <c r="B286" s="4" t="s">
        <v>12</v>
      </c>
      <c r="C286" s="4" t="s">
        <v>13</v>
      </c>
      <c r="D286" s="4" t="s">
        <v>14</v>
      </c>
      <c r="E286" s="4" t="s">
        <v>28</v>
      </c>
      <c r="F286" s="4" t="s">
        <v>30</v>
      </c>
      <c r="G286" s="4" t="s">
        <v>16</v>
      </c>
      <c r="H286" s="6">
        <v>322</v>
      </c>
      <c r="I286" s="8">
        <v>433.40683229813698</v>
      </c>
      <c r="J286" s="8">
        <v>77.342618916337003</v>
      </c>
      <c r="K286" s="6">
        <v>50.000000000999997</v>
      </c>
      <c r="L286" s="9">
        <v>31.70731707317</v>
      </c>
      <c r="M286" s="9">
        <v>37.804878048779997</v>
      </c>
      <c r="N286" s="9">
        <v>24.085365853658001</v>
      </c>
      <c r="O286" s="9">
        <v>4.5731707317070001</v>
      </c>
      <c r="P286" s="6">
        <f t="shared" si="108"/>
        <v>28.658536585364999</v>
      </c>
      <c r="S286" s="6">
        <v>261</v>
      </c>
      <c r="T286" s="9">
        <v>437.71647509578497</v>
      </c>
      <c r="U286" s="9">
        <v>78.182405534873993</v>
      </c>
      <c r="V286" s="9">
        <v>51.000000000999997</v>
      </c>
      <c r="W286" s="9">
        <v>19.924812030075</v>
      </c>
      <c r="X286" s="9">
        <v>39.473684210526002</v>
      </c>
      <c r="Y286" s="9">
        <v>31.578947368421002</v>
      </c>
      <c r="Z286" s="9">
        <v>7.1428571428570002</v>
      </c>
      <c r="AA286" s="6">
        <f t="shared" si="109"/>
        <v>38.721804511278002</v>
      </c>
      <c r="AC286" s="6">
        <v>135</v>
      </c>
      <c r="AD286" s="8">
        <v>444.11111111111097</v>
      </c>
      <c r="AE286" s="8">
        <v>73.060664495454006</v>
      </c>
      <c r="AF286" s="6">
        <v>55.000000000999997</v>
      </c>
      <c r="AG286" s="9">
        <v>13.138686131386001</v>
      </c>
      <c r="AH286" s="9">
        <v>40.145985401459001</v>
      </c>
      <c r="AI286" s="9">
        <v>37.226277372261997</v>
      </c>
      <c r="AJ286" s="9">
        <v>8.0291970802910004</v>
      </c>
      <c r="AK286" s="6">
        <f t="shared" si="110"/>
        <v>45.255474452552996</v>
      </c>
    </row>
    <row r="287" spans="1:37" ht="16.2" thickBot="1">
      <c r="A287" s="3"/>
      <c r="B287" s="4"/>
      <c r="C287" s="4"/>
      <c r="D287" s="4"/>
      <c r="E287" s="4"/>
      <c r="F287" s="4"/>
      <c r="G287" s="25"/>
      <c r="H287" s="26" t="s">
        <v>24</v>
      </c>
      <c r="I287" s="30">
        <f>(I286-I282)/J286</f>
        <v>-3.0512591467684799E-2</v>
      </c>
      <c r="J287" s="8"/>
      <c r="K287" s="6"/>
      <c r="L287" s="9"/>
      <c r="M287" s="38" t="s">
        <v>34</v>
      </c>
      <c r="N287" s="41">
        <f>N286-N282</f>
        <v>-0.51356462762499788</v>
      </c>
      <c r="O287" s="41">
        <f>O286-O282</f>
        <v>-1.576561888613</v>
      </c>
      <c r="P287" s="6"/>
      <c r="S287" s="43" t="s">
        <v>23</v>
      </c>
      <c r="T287" s="30">
        <f>(T286-T282)/U286</f>
        <v>-1.5442533646352088E-2</v>
      </c>
      <c r="X287" s="38" t="s">
        <v>34</v>
      </c>
      <c r="Y287" s="41">
        <f>Y286-Y282</f>
        <v>1.6724053123470028</v>
      </c>
      <c r="Z287" s="41">
        <f>Z286-Z282</f>
        <v>-3.6048064085440004</v>
      </c>
      <c r="AC287" s="43" t="s">
        <v>23</v>
      </c>
      <c r="AD287" s="30">
        <f>(AD286-AD282)/AE286</f>
        <v>-9.1801392081348229E-2</v>
      </c>
      <c r="AH287" s="38" t="s">
        <v>34</v>
      </c>
      <c r="AI287" s="41">
        <f>AI286-AI282</f>
        <v>0.95176756834099763</v>
      </c>
      <c r="AJ287" s="41">
        <f>AJ286-AJ282</f>
        <v>4.1076284528410003</v>
      </c>
      <c r="AK287" s="6"/>
    </row>
    <row r="288" spans="1:37" ht="15.6" thickBot="1">
      <c r="A288" s="3"/>
      <c r="B288" s="4"/>
      <c r="C288" s="4"/>
      <c r="D288" s="4"/>
      <c r="E288" s="4"/>
      <c r="F288" s="4"/>
      <c r="G288" s="4"/>
      <c r="H288" s="6"/>
      <c r="I288" s="8"/>
      <c r="J288" s="8"/>
      <c r="K288" s="6"/>
      <c r="L288" s="9"/>
      <c r="M288" s="9"/>
      <c r="N288" s="9"/>
      <c r="O288" s="9"/>
      <c r="P288" s="6"/>
      <c r="AC288" s="6"/>
      <c r="AD288" s="8"/>
      <c r="AE288" s="8"/>
      <c r="AF288" s="6"/>
      <c r="AG288" s="9"/>
      <c r="AH288" s="9"/>
      <c r="AI288" s="9"/>
      <c r="AJ288" s="9"/>
      <c r="AK288" s="6"/>
    </row>
    <row r="289" spans="1:37" ht="15.6" thickBot="1">
      <c r="A289" s="3">
        <v>2009</v>
      </c>
      <c r="B289" s="4" t="s">
        <v>12</v>
      </c>
      <c r="C289" s="4" t="s">
        <v>19</v>
      </c>
      <c r="D289" s="4" t="s">
        <v>14</v>
      </c>
      <c r="E289" s="4" t="s">
        <v>28</v>
      </c>
      <c r="F289" s="4" t="s">
        <v>30</v>
      </c>
      <c r="G289" s="4" t="s">
        <v>16</v>
      </c>
      <c r="H289" s="6">
        <v>214</v>
      </c>
      <c r="I289" s="8">
        <v>495.14018691588802</v>
      </c>
      <c r="J289" s="8">
        <v>64.201845526268997</v>
      </c>
      <c r="K289" s="6">
        <v>54.500000000999997</v>
      </c>
      <c r="L289" s="9">
        <v>49.074074074073998</v>
      </c>
      <c r="M289" s="9">
        <v>36.111111111111001</v>
      </c>
      <c r="N289" s="9">
        <v>12.5</v>
      </c>
      <c r="O289" s="9">
        <v>1.388888888888</v>
      </c>
      <c r="P289" s="6">
        <f>N289+O289</f>
        <v>13.888888888887999</v>
      </c>
      <c r="S289" s="6">
        <v>242</v>
      </c>
      <c r="T289" s="9">
        <v>489.99173553718998</v>
      </c>
      <c r="U289" s="9">
        <v>76.889692597126995</v>
      </c>
      <c r="V289" s="9">
        <v>41.000000000999997</v>
      </c>
      <c r="W289" s="9">
        <v>47.520661157024001</v>
      </c>
      <c r="X289" s="9">
        <v>35.123966942148002</v>
      </c>
      <c r="Y289" s="9">
        <v>11.570247933884</v>
      </c>
      <c r="Z289" s="9">
        <v>5.7851239669419998</v>
      </c>
      <c r="AA289" s="6">
        <f>Y289+Z289</f>
        <v>17.355371900826</v>
      </c>
      <c r="AC289" s="6">
        <v>132</v>
      </c>
      <c r="AD289" s="8">
        <v>494.55303030303003</v>
      </c>
      <c r="AE289" s="8">
        <v>68.770590464853001</v>
      </c>
      <c r="AF289" s="6">
        <v>38.500000000999997</v>
      </c>
      <c r="AG289" s="9">
        <v>41.353383458646</v>
      </c>
      <c r="AH289" s="9">
        <v>38.345864661653998</v>
      </c>
      <c r="AI289" s="9">
        <v>18.045112781954</v>
      </c>
      <c r="AJ289" s="9">
        <v>1.503759398496</v>
      </c>
      <c r="AK289" s="6">
        <f>AI289+AJ289</f>
        <v>19.548872180450001</v>
      </c>
    </row>
    <row r="290" spans="1:37" ht="15.6" thickBot="1">
      <c r="A290" s="3">
        <v>2010</v>
      </c>
      <c r="B290" s="4" t="s">
        <v>12</v>
      </c>
      <c r="C290" s="4" t="s">
        <v>19</v>
      </c>
      <c r="D290" s="4" t="s">
        <v>14</v>
      </c>
      <c r="E290" s="4" t="s">
        <v>28</v>
      </c>
      <c r="F290" s="4" t="s">
        <v>30</v>
      </c>
      <c r="G290" s="4" t="s">
        <v>16</v>
      </c>
      <c r="H290" s="6">
        <v>210</v>
      </c>
      <c r="I290" s="8">
        <v>482.83333333333297</v>
      </c>
      <c r="J290" s="8">
        <v>68.679240808429995</v>
      </c>
      <c r="K290" s="6">
        <v>43.000000000999997</v>
      </c>
      <c r="L290" s="9">
        <v>57.819905213269998</v>
      </c>
      <c r="M290" s="9">
        <v>34.123222748815003</v>
      </c>
      <c r="N290" s="9">
        <v>6.635071090047</v>
      </c>
      <c r="O290" s="9">
        <v>0.94786729857800001</v>
      </c>
      <c r="P290" s="6">
        <f t="shared" ref="P290:P293" si="111">N290+O290</f>
        <v>7.5829383886250001</v>
      </c>
      <c r="S290" s="6">
        <v>212</v>
      </c>
      <c r="T290" s="9">
        <v>483.26886792452802</v>
      </c>
      <c r="U290" s="9">
        <v>72.176248030463</v>
      </c>
      <c r="V290" s="9">
        <v>44.000000000999997</v>
      </c>
      <c r="W290" s="9">
        <v>46.788990825688003</v>
      </c>
      <c r="X290" s="9">
        <v>34.8623853211</v>
      </c>
      <c r="Y290" s="9">
        <v>11.926605504587</v>
      </c>
      <c r="Z290" s="9">
        <v>3.669724770642</v>
      </c>
      <c r="AA290" s="6">
        <f t="shared" ref="AA290:AA293" si="112">Y290+Z290</f>
        <v>15.596330275229001</v>
      </c>
      <c r="AC290" s="6">
        <v>113</v>
      </c>
      <c r="AD290" s="8">
        <v>485.54867256637198</v>
      </c>
      <c r="AE290" s="8">
        <v>69.791397232655996</v>
      </c>
      <c r="AF290" s="6">
        <v>43.500000000999997</v>
      </c>
      <c r="AG290" s="9">
        <v>46.086956521738998</v>
      </c>
      <c r="AH290" s="9">
        <v>32.173913043478002</v>
      </c>
      <c r="AI290" s="9">
        <v>18.260869565217</v>
      </c>
      <c r="AJ290" s="9">
        <v>1.739130434782</v>
      </c>
      <c r="AK290" s="6">
        <f t="shared" ref="AK290:AK293" si="113">AI290+AJ290</f>
        <v>19.999999999998998</v>
      </c>
    </row>
    <row r="291" spans="1:37" ht="15.6" thickBot="1">
      <c r="A291" s="3">
        <v>2011</v>
      </c>
      <c r="B291" s="4" t="s">
        <v>12</v>
      </c>
      <c r="C291" s="4" t="s">
        <v>19</v>
      </c>
      <c r="D291" s="4" t="s">
        <v>14</v>
      </c>
      <c r="E291" s="4" t="s">
        <v>28</v>
      </c>
      <c r="F291" s="4" t="s">
        <v>30</v>
      </c>
      <c r="G291" s="4" t="s">
        <v>16</v>
      </c>
      <c r="H291" s="6">
        <v>222</v>
      </c>
      <c r="I291" s="8">
        <v>497.21621621621603</v>
      </c>
      <c r="J291" s="8">
        <v>60.867470512693998</v>
      </c>
      <c r="K291" s="6">
        <v>54.000000000999997</v>
      </c>
      <c r="L291" s="9">
        <v>42.857142857142001</v>
      </c>
      <c r="M291" s="9">
        <v>45.089285714284998</v>
      </c>
      <c r="N291" s="9">
        <v>9.8214285714279992</v>
      </c>
      <c r="O291" s="9">
        <v>1.3392857142850001</v>
      </c>
      <c r="P291" s="6">
        <f t="shared" si="111"/>
        <v>11.160714285712999</v>
      </c>
      <c r="S291" s="6">
        <v>223</v>
      </c>
      <c r="T291" s="9">
        <v>492.31390134529101</v>
      </c>
      <c r="U291" s="9">
        <v>68.661791140624999</v>
      </c>
      <c r="V291" s="9">
        <v>46.000000000999997</v>
      </c>
      <c r="W291" s="9">
        <v>46.052631578947</v>
      </c>
      <c r="X291" s="9">
        <v>34.210526315788996</v>
      </c>
      <c r="Y291" s="9">
        <v>14.035087719298</v>
      </c>
      <c r="Z291" s="9">
        <v>3.5087719298239999</v>
      </c>
      <c r="AA291" s="6">
        <f t="shared" si="112"/>
        <v>17.543859649121998</v>
      </c>
      <c r="AC291" s="6">
        <v>105</v>
      </c>
      <c r="AD291" s="8">
        <v>498.62857142857098</v>
      </c>
      <c r="AE291" s="8">
        <v>62.301107710681997</v>
      </c>
      <c r="AF291" s="6">
        <v>52.000000000999997</v>
      </c>
      <c r="AG291" s="9">
        <v>39.814814814814</v>
      </c>
      <c r="AH291" s="9">
        <v>37.037037037037003</v>
      </c>
      <c r="AI291" s="9">
        <v>16.666666666666</v>
      </c>
      <c r="AJ291" s="9">
        <v>3.7037037037029998</v>
      </c>
      <c r="AK291" s="6">
        <f t="shared" si="113"/>
        <v>20.370370370368999</v>
      </c>
    </row>
    <row r="292" spans="1:37" ht="15.6" thickBot="1">
      <c r="A292" s="3">
        <v>2012</v>
      </c>
      <c r="B292" s="4" t="s">
        <v>12</v>
      </c>
      <c r="C292" s="4" t="s">
        <v>19</v>
      </c>
      <c r="D292" s="4" t="s">
        <v>14</v>
      </c>
      <c r="E292" s="4" t="s">
        <v>28</v>
      </c>
      <c r="F292" s="4" t="s">
        <v>30</v>
      </c>
      <c r="G292" s="4" t="s">
        <v>16</v>
      </c>
      <c r="H292" s="6">
        <v>213</v>
      </c>
      <c r="I292" s="8">
        <v>501.892018779343</v>
      </c>
      <c r="J292" s="8">
        <v>63.784517715120998</v>
      </c>
      <c r="K292" s="6">
        <v>60.000000000999997</v>
      </c>
      <c r="L292" s="9">
        <v>40.740740740740002</v>
      </c>
      <c r="M292" s="9">
        <v>41.666666666666003</v>
      </c>
      <c r="N292" s="9">
        <v>12.962962962962999</v>
      </c>
      <c r="O292" s="9">
        <v>3.2407407407400002</v>
      </c>
      <c r="P292" s="6">
        <f t="shared" si="111"/>
        <v>16.203703703702999</v>
      </c>
      <c r="S292" s="6">
        <v>214</v>
      </c>
      <c r="T292" s="9">
        <v>497</v>
      </c>
      <c r="U292" s="9">
        <v>70.511611270369002</v>
      </c>
      <c r="V292" s="9">
        <v>50.000000000999997</v>
      </c>
      <c r="W292" s="9">
        <v>41.47465437788</v>
      </c>
      <c r="X292" s="9">
        <v>40.092165898616997</v>
      </c>
      <c r="Y292" s="9">
        <v>12.442396313364</v>
      </c>
      <c r="Z292" s="9">
        <v>4.6082949308750001</v>
      </c>
      <c r="AA292" s="6">
        <f t="shared" si="112"/>
        <v>17.050691244239001</v>
      </c>
      <c r="AC292" s="6">
        <v>85</v>
      </c>
      <c r="AD292" s="8">
        <v>506.070588235294</v>
      </c>
      <c r="AE292" s="8">
        <v>69.547652083762998</v>
      </c>
      <c r="AF292" s="6">
        <v>55.000000000999997</v>
      </c>
      <c r="AG292" s="9">
        <v>34.482758620688998</v>
      </c>
      <c r="AH292" s="9">
        <v>40.229885057471002</v>
      </c>
      <c r="AI292" s="9">
        <v>18.390804597700999</v>
      </c>
      <c r="AJ292" s="9">
        <v>4.5977011494250002</v>
      </c>
      <c r="AK292" s="6">
        <f t="shared" si="113"/>
        <v>22.988505747125998</v>
      </c>
    </row>
    <row r="293" spans="1:37" ht="15.6" thickBot="1">
      <c r="A293" s="3">
        <v>2013</v>
      </c>
      <c r="B293" s="4" t="s">
        <v>12</v>
      </c>
      <c r="C293" s="4" t="s">
        <v>19</v>
      </c>
      <c r="D293" s="4" t="s">
        <v>14</v>
      </c>
      <c r="E293" s="4" t="s">
        <v>28</v>
      </c>
      <c r="F293" s="4" t="s">
        <v>30</v>
      </c>
      <c r="G293" s="4" t="s">
        <v>16</v>
      </c>
      <c r="H293" s="6">
        <v>186</v>
      </c>
      <c r="I293" s="8">
        <v>512.69892473118296</v>
      </c>
      <c r="J293" s="8">
        <v>57.587308088602001</v>
      </c>
      <c r="K293" s="6">
        <v>61.000000000999997</v>
      </c>
      <c r="L293" s="9">
        <v>38.502673796791001</v>
      </c>
      <c r="M293" s="9">
        <v>43.315508021390002</v>
      </c>
      <c r="N293" s="9">
        <v>16.577540106951002</v>
      </c>
      <c r="O293" s="9">
        <v>1.0695187165769999</v>
      </c>
      <c r="P293" s="6">
        <f t="shared" si="111"/>
        <v>17.647058823528003</v>
      </c>
      <c r="S293" s="6">
        <v>236</v>
      </c>
      <c r="T293" s="9">
        <v>494.60169491525397</v>
      </c>
      <c r="U293" s="9">
        <v>68.271004384497999</v>
      </c>
      <c r="V293" s="9">
        <v>48.000000000999997</v>
      </c>
      <c r="W293" s="9">
        <v>41.563786008229997</v>
      </c>
      <c r="X293" s="9">
        <v>38.271604938270997</v>
      </c>
      <c r="Y293" s="9">
        <v>13.58024691358</v>
      </c>
      <c r="Z293" s="9">
        <v>3.7037037037029998</v>
      </c>
      <c r="AA293" s="6">
        <f t="shared" si="112"/>
        <v>17.283950617283001</v>
      </c>
      <c r="AC293" s="6">
        <v>91</v>
      </c>
      <c r="AD293" s="8">
        <v>510.67032967032998</v>
      </c>
      <c r="AE293" s="8">
        <v>61.880719478876003</v>
      </c>
      <c r="AF293" s="6">
        <v>50.000000000999997</v>
      </c>
      <c r="AG293" s="9">
        <v>31.182795698924</v>
      </c>
      <c r="AH293" s="9">
        <v>45.161290322580001</v>
      </c>
      <c r="AI293" s="9">
        <v>16.129032258064001</v>
      </c>
      <c r="AJ293" s="9">
        <v>5.3763440860209997</v>
      </c>
      <c r="AK293" s="6">
        <f t="shared" si="113"/>
        <v>21.505376344085001</v>
      </c>
    </row>
    <row r="294" spans="1:37" ht="16.2" thickBot="1">
      <c r="A294" s="3"/>
      <c r="B294" s="4"/>
      <c r="C294" s="4"/>
      <c r="D294" s="4"/>
      <c r="E294" s="4"/>
      <c r="F294" s="4"/>
      <c r="G294" s="25"/>
      <c r="H294" s="26" t="s">
        <v>24</v>
      </c>
      <c r="I294" s="36">
        <f>(I293-I289)/J293</f>
        <v>0.30490638298771694</v>
      </c>
      <c r="J294" s="8"/>
      <c r="K294" s="6"/>
      <c r="L294" s="9"/>
      <c r="M294" s="38" t="s">
        <v>34</v>
      </c>
      <c r="N294" s="41">
        <f>N293-N289</f>
        <v>4.0775401069510018</v>
      </c>
      <c r="O294" s="41">
        <f>O293-O289</f>
        <v>-0.31937017231100007</v>
      </c>
      <c r="P294" s="6"/>
      <c r="S294" s="43" t="s">
        <v>23</v>
      </c>
      <c r="T294" s="30">
        <f>(T293-T289)/U293</f>
        <v>6.7524411272770937E-2</v>
      </c>
      <c r="X294" s="38" t="s">
        <v>34</v>
      </c>
      <c r="Y294" s="41">
        <f>Y293-Y289</f>
        <v>2.0099989796960003</v>
      </c>
      <c r="Z294" s="41">
        <f>Z293-Z289</f>
        <v>-2.081420263239</v>
      </c>
      <c r="AC294" s="43" t="s">
        <v>23</v>
      </c>
      <c r="AD294" s="30">
        <f>(AD293-AD289)/AE293</f>
        <v>0.26045753027809987</v>
      </c>
      <c r="AH294" s="38" t="s">
        <v>34</v>
      </c>
      <c r="AI294" s="41">
        <f>AI293-AI289</f>
        <v>-1.9160805238899989</v>
      </c>
      <c r="AJ294" s="41">
        <f>AJ293-AJ289</f>
        <v>3.8725846875249994</v>
      </c>
      <c r="AK294" s="6"/>
    </row>
    <row r="295" spans="1:37" ht="15.6" thickBot="1">
      <c r="A295" s="3"/>
      <c r="B295" s="4"/>
      <c r="C295" s="4"/>
      <c r="D295" s="4"/>
      <c r="E295" s="4"/>
      <c r="F295" s="4"/>
      <c r="G295" s="4"/>
      <c r="H295" s="6"/>
      <c r="I295" s="8"/>
      <c r="J295" s="8"/>
      <c r="K295" s="6"/>
      <c r="L295" s="9"/>
      <c r="M295" s="9"/>
      <c r="N295" s="9"/>
      <c r="O295" s="9"/>
      <c r="P295" s="6"/>
      <c r="AC295" s="6"/>
      <c r="AD295" s="8"/>
      <c r="AE295" s="8"/>
      <c r="AF295" s="6"/>
      <c r="AG295" s="9"/>
      <c r="AH295" s="9"/>
      <c r="AI295" s="9"/>
      <c r="AJ295" s="9"/>
      <c r="AK295" s="6"/>
    </row>
    <row r="296" spans="1:37" ht="15.6" thickBot="1">
      <c r="A296" s="3">
        <v>2009</v>
      </c>
      <c r="B296" s="4" t="s">
        <v>12</v>
      </c>
      <c r="C296" s="4" t="s">
        <v>18</v>
      </c>
      <c r="D296" s="4" t="s">
        <v>14</v>
      </c>
      <c r="E296" s="4" t="s">
        <v>28</v>
      </c>
      <c r="F296" s="4" t="s">
        <v>30</v>
      </c>
      <c r="G296" s="4" t="s">
        <v>16</v>
      </c>
      <c r="H296" s="6">
        <v>193</v>
      </c>
      <c r="I296" s="8">
        <v>513.73575129533697</v>
      </c>
      <c r="J296" s="8">
        <v>68.706180100029997</v>
      </c>
      <c r="K296" s="6">
        <v>61.500000000999997</v>
      </c>
      <c r="L296" s="9">
        <v>67.512690355328999</v>
      </c>
      <c r="M296" s="9">
        <v>24.365482233502</v>
      </c>
      <c r="N296" s="9">
        <v>5.583756345177</v>
      </c>
      <c r="O296" s="9">
        <v>0.50761421319699995</v>
      </c>
      <c r="P296" s="6">
        <f>N296+O296</f>
        <v>6.0913705583739999</v>
      </c>
      <c r="S296" s="6">
        <v>158</v>
      </c>
      <c r="T296" s="9">
        <v>512.36075949367103</v>
      </c>
      <c r="U296" s="9">
        <v>69.672319330909005</v>
      </c>
      <c r="V296" s="9">
        <v>56.500000000999997</v>
      </c>
      <c r="W296" s="9">
        <v>68.674698795180007</v>
      </c>
      <c r="X296" s="9">
        <v>21.686746987951</v>
      </c>
      <c r="Y296" s="9">
        <v>4.2168674698790003</v>
      </c>
      <c r="Z296" s="9">
        <v>0.60240963855399998</v>
      </c>
      <c r="AA296" s="6">
        <f>Y296+Z296</f>
        <v>4.8192771084329999</v>
      </c>
      <c r="AC296" s="6">
        <v>84</v>
      </c>
      <c r="AD296" s="8">
        <v>526.38095238095195</v>
      </c>
      <c r="AE296" s="8">
        <v>76.688998718090005</v>
      </c>
      <c r="AF296" s="6">
        <v>49.000000000999997</v>
      </c>
      <c r="AG296" s="9">
        <v>62.068965517240997</v>
      </c>
      <c r="AH296" s="9">
        <v>24.137931034482001</v>
      </c>
      <c r="AI296" s="9">
        <v>8.0459770114939992</v>
      </c>
      <c r="AJ296" s="9">
        <v>2.298850574712</v>
      </c>
      <c r="AK296" s="6">
        <f>AI296+AJ296</f>
        <v>10.344827586206</v>
      </c>
    </row>
    <row r="297" spans="1:37" ht="15.6" thickBot="1">
      <c r="A297" s="3">
        <v>2010</v>
      </c>
      <c r="B297" s="4" t="s">
        <v>12</v>
      </c>
      <c r="C297" s="4" t="s">
        <v>18</v>
      </c>
      <c r="D297" s="4" t="s">
        <v>14</v>
      </c>
      <c r="E297" s="4" t="s">
        <v>28</v>
      </c>
      <c r="F297" s="4" t="s">
        <v>30</v>
      </c>
      <c r="G297" s="4" t="s">
        <v>16</v>
      </c>
      <c r="H297" s="6">
        <v>181</v>
      </c>
      <c r="I297" s="8">
        <v>507.16574585635402</v>
      </c>
      <c r="J297" s="8">
        <v>65.838650739865997</v>
      </c>
      <c r="K297" s="6">
        <v>47.000000000999997</v>
      </c>
      <c r="L297" s="9">
        <v>72.395833333333002</v>
      </c>
      <c r="M297" s="9">
        <v>18.75</v>
      </c>
      <c r="N297" s="9">
        <v>3.125</v>
      </c>
      <c r="O297" s="9">
        <v>0</v>
      </c>
      <c r="P297" s="6">
        <f t="shared" ref="P297:P300" si="114">N297+O297</f>
        <v>3.125</v>
      </c>
      <c r="S297" s="6">
        <v>147</v>
      </c>
      <c r="T297" s="9">
        <v>516.99319727891202</v>
      </c>
      <c r="U297" s="9">
        <v>66.359698179294</v>
      </c>
      <c r="V297" s="9">
        <v>47.000000000999997</v>
      </c>
      <c r="W297" s="9">
        <v>68.589743589742994</v>
      </c>
      <c r="X297" s="9">
        <v>18.589743589743001</v>
      </c>
      <c r="Y297" s="9">
        <v>6.4102564102560002</v>
      </c>
      <c r="Z297" s="9">
        <v>0.64102564102500004</v>
      </c>
      <c r="AA297" s="6">
        <f t="shared" ref="AA297:AA300" si="115">Y297+Z297</f>
        <v>7.0512820512810004</v>
      </c>
      <c r="AC297" s="6">
        <v>81</v>
      </c>
      <c r="AD297" s="8">
        <v>530.64197530864203</v>
      </c>
      <c r="AE297" s="8">
        <v>73.301485087610999</v>
      </c>
      <c r="AF297" s="6">
        <v>46.500000000999997</v>
      </c>
      <c r="AG297" s="9">
        <v>54.651162790697001</v>
      </c>
      <c r="AH297" s="9">
        <v>25.581395348836999</v>
      </c>
      <c r="AI297" s="9">
        <v>12.790697674418</v>
      </c>
      <c r="AJ297" s="9">
        <v>1.1627906976739999</v>
      </c>
      <c r="AK297" s="6">
        <f t="shared" ref="AK297:AK300" si="116">AI297+AJ297</f>
        <v>13.953488372092</v>
      </c>
    </row>
    <row r="298" spans="1:37" ht="15.6" thickBot="1">
      <c r="A298" s="3">
        <v>2011</v>
      </c>
      <c r="B298" s="4" t="s">
        <v>12</v>
      </c>
      <c r="C298" s="4" t="s">
        <v>18</v>
      </c>
      <c r="D298" s="4" t="s">
        <v>14</v>
      </c>
      <c r="E298" s="4" t="s">
        <v>28</v>
      </c>
      <c r="F298" s="4" t="s">
        <v>30</v>
      </c>
      <c r="G298" s="4" t="s">
        <v>16</v>
      </c>
      <c r="H298" s="6">
        <v>171</v>
      </c>
      <c r="I298" s="8">
        <v>514.19298245614004</v>
      </c>
      <c r="J298" s="8">
        <v>63.216650430411001</v>
      </c>
      <c r="K298" s="6">
        <v>51.000000000999997</v>
      </c>
      <c r="L298" s="9">
        <v>68.715083798882006</v>
      </c>
      <c r="M298" s="9">
        <v>24.022346368714999</v>
      </c>
      <c r="N298" s="9">
        <v>2.2346368715080001</v>
      </c>
      <c r="O298" s="9">
        <v>0.55865921787700001</v>
      </c>
      <c r="P298" s="6">
        <f t="shared" si="114"/>
        <v>2.7932960893850001</v>
      </c>
      <c r="S298" s="6">
        <v>157</v>
      </c>
      <c r="T298" s="9">
        <v>520.76433121019102</v>
      </c>
      <c r="U298" s="9">
        <v>70.427462239744003</v>
      </c>
      <c r="V298" s="9">
        <v>54.000000000999997</v>
      </c>
      <c r="W298" s="9">
        <v>71.25</v>
      </c>
      <c r="X298" s="9">
        <v>18.125</v>
      </c>
      <c r="Y298" s="9">
        <v>6.875</v>
      </c>
      <c r="Z298" s="9">
        <v>1.875</v>
      </c>
      <c r="AA298" s="6">
        <f t="shared" si="115"/>
        <v>8.75</v>
      </c>
      <c r="AC298" s="6">
        <v>68</v>
      </c>
      <c r="AD298" s="8">
        <v>521.32352941176498</v>
      </c>
      <c r="AE298" s="8">
        <v>70.149401583913004</v>
      </c>
      <c r="AF298" s="6">
        <v>44.000000000999997</v>
      </c>
      <c r="AG298" s="9">
        <v>64.285714285713993</v>
      </c>
      <c r="AH298" s="9">
        <v>25.714285714285001</v>
      </c>
      <c r="AI298" s="9">
        <v>7.1428571428570002</v>
      </c>
      <c r="AJ298" s="9">
        <v>0</v>
      </c>
      <c r="AK298" s="6">
        <f t="shared" si="116"/>
        <v>7.1428571428570002</v>
      </c>
    </row>
    <row r="299" spans="1:37" ht="15.6" thickBot="1">
      <c r="A299" s="3">
        <v>2012</v>
      </c>
      <c r="B299" s="4" t="s">
        <v>12</v>
      </c>
      <c r="C299" s="4" t="s">
        <v>18</v>
      </c>
      <c r="D299" s="4" t="s">
        <v>14</v>
      </c>
      <c r="E299" s="4" t="s">
        <v>28</v>
      </c>
      <c r="F299" s="4" t="s">
        <v>30</v>
      </c>
      <c r="G299" s="4" t="s">
        <v>16</v>
      </c>
      <c r="H299" s="6">
        <v>155</v>
      </c>
      <c r="I299" s="8">
        <v>512.57419354838703</v>
      </c>
      <c r="J299" s="8">
        <v>60.270273130367002</v>
      </c>
      <c r="K299" s="6">
        <v>51.000000000999997</v>
      </c>
      <c r="L299" s="9">
        <v>69.590643274852994</v>
      </c>
      <c r="M299" s="9">
        <v>18.713450292396999</v>
      </c>
      <c r="N299" s="9">
        <v>1.7543859649119999</v>
      </c>
      <c r="O299" s="9">
        <v>0.58479532163699999</v>
      </c>
      <c r="P299" s="6">
        <f t="shared" si="114"/>
        <v>2.339181286549</v>
      </c>
      <c r="S299" s="6">
        <v>146</v>
      </c>
      <c r="T299" s="9">
        <v>512.79452054794501</v>
      </c>
      <c r="U299" s="9">
        <v>68.864776823930995</v>
      </c>
      <c r="V299" s="9">
        <v>47.000000000999997</v>
      </c>
      <c r="W299" s="9">
        <v>71.621621621621003</v>
      </c>
      <c r="X299" s="9">
        <v>21.621621621620999</v>
      </c>
      <c r="Y299" s="9">
        <v>5.4054054054050003</v>
      </c>
      <c r="Z299" s="9">
        <v>0</v>
      </c>
      <c r="AA299" s="6">
        <f t="shared" si="115"/>
        <v>5.4054054054050003</v>
      </c>
      <c r="AC299" s="6">
        <v>66</v>
      </c>
      <c r="AD299" s="8">
        <v>504.65151515151501</v>
      </c>
      <c r="AE299" s="8">
        <v>67.749423483040005</v>
      </c>
      <c r="AF299" s="6">
        <v>47.000000000999997</v>
      </c>
      <c r="AG299" s="9">
        <v>71.014492753623003</v>
      </c>
      <c r="AH299" s="9">
        <v>21.739130434781998</v>
      </c>
      <c r="AI299" s="9">
        <v>2.8985507246369999</v>
      </c>
      <c r="AJ299" s="9">
        <v>0</v>
      </c>
      <c r="AK299" s="6">
        <f t="shared" si="116"/>
        <v>2.8985507246369999</v>
      </c>
    </row>
    <row r="300" spans="1:37" ht="15.6" thickBot="1">
      <c r="A300" s="3">
        <v>2013</v>
      </c>
      <c r="B300" s="4" t="s">
        <v>12</v>
      </c>
      <c r="C300" s="4" t="s">
        <v>18</v>
      </c>
      <c r="D300" s="4" t="s">
        <v>14</v>
      </c>
      <c r="E300" s="4" t="s">
        <v>28</v>
      </c>
      <c r="F300" s="4" t="s">
        <v>30</v>
      </c>
      <c r="G300" s="4" t="s">
        <v>16</v>
      </c>
      <c r="H300" s="6">
        <v>159</v>
      </c>
      <c r="I300" s="8">
        <v>519.91194968553498</v>
      </c>
      <c r="J300" s="8">
        <v>55.871278784452997</v>
      </c>
      <c r="K300" s="6">
        <v>58.500000000999997</v>
      </c>
      <c r="L300" s="9">
        <v>70.987654320987005</v>
      </c>
      <c r="M300" s="9">
        <v>25.925925925925</v>
      </c>
      <c r="N300" s="9">
        <v>1.2345679012340001</v>
      </c>
      <c r="O300" s="9">
        <v>0</v>
      </c>
      <c r="P300" s="6">
        <f t="shared" si="114"/>
        <v>1.2345679012340001</v>
      </c>
      <c r="S300" s="6">
        <v>166</v>
      </c>
      <c r="T300" s="9">
        <v>518.21084337349396</v>
      </c>
      <c r="U300" s="9">
        <v>66.546298327573993</v>
      </c>
      <c r="V300" s="9">
        <v>54.000000000999997</v>
      </c>
      <c r="W300" s="9">
        <v>69.186046511626998</v>
      </c>
      <c r="X300" s="9">
        <v>20.930232558139</v>
      </c>
      <c r="Y300" s="9">
        <v>5.8139534883720003</v>
      </c>
      <c r="Z300" s="9">
        <v>0.58139534883699995</v>
      </c>
      <c r="AA300" s="6">
        <f t="shared" si="115"/>
        <v>6.3953488372090002</v>
      </c>
      <c r="AC300" s="6">
        <v>60</v>
      </c>
      <c r="AD300" s="8">
        <v>503.78333333333302</v>
      </c>
      <c r="AE300" s="8">
        <v>63.496187438372999</v>
      </c>
      <c r="AF300" s="6">
        <v>38.000000000999997</v>
      </c>
      <c r="AG300" s="9">
        <v>78.688524590162999</v>
      </c>
      <c r="AH300" s="9">
        <v>16.393442622950001</v>
      </c>
      <c r="AI300" s="9">
        <v>3.2786885245900002</v>
      </c>
      <c r="AJ300" s="9">
        <v>0</v>
      </c>
      <c r="AK300" s="6">
        <f t="shared" si="116"/>
        <v>3.2786885245900002</v>
      </c>
    </row>
    <row r="301" spans="1:37" ht="16.2" thickBot="1">
      <c r="A301" s="3"/>
      <c r="B301" s="4"/>
      <c r="C301" s="4"/>
      <c r="D301" s="4"/>
      <c r="E301" s="4"/>
      <c r="F301" s="4"/>
      <c r="G301" s="25"/>
      <c r="H301" s="26" t="s">
        <v>24</v>
      </c>
      <c r="I301" s="30">
        <f>(I300-I296)/J300</f>
        <v>0.11054335115588276</v>
      </c>
      <c r="J301" s="8"/>
      <c r="K301" s="6"/>
      <c r="L301" s="9"/>
      <c r="M301" s="38" t="s">
        <v>34</v>
      </c>
      <c r="N301" s="41">
        <f>N300-N296</f>
        <v>-4.3491884439429995</v>
      </c>
      <c r="O301" s="41">
        <f>O300-O296</f>
        <v>-0.50761421319699995</v>
      </c>
      <c r="P301" s="6"/>
      <c r="S301" s="43" t="s">
        <v>23</v>
      </c>
      <c r="T301" s="30">
        <f>(T300-T296)/U300</f>
        <v>8.7909981874963336E-2</v>
      </c>
      <c r="X301" s="38" t="s">
        <v>34</v>
      </c>
      <c r="Y301" s="41">
        <f>Y300-Y296</f>
        <v>1.597086018493</v>
      </c>
      <c r="Z301" s="41">
        <f>Z300-Z296</f>
        <v>-2.1014289717000034E-2</v>
      </c>
      <c r="AC301" s="43" t="s">
        <v>23</v>
      </c>
      <c r="AD301" s="37">
        <f>(AD300-AD296)/AE300</f>
        <v>-0.35588938421777416</v>
      </c>
      <c r="AH301" s="38" t="s">
        <v>34</v>
      </c>
      <c r="AI301" s="57">
        <f>AI300-AI296</f>
        <v>-4.7672884869039986</v>
      </c>
      <c r="AJ301" s="57">
        <f>AJ300-AJ296</f>
        <v>-2.298850574712</v>
      </c>
      <c r="AK301" s="6"/>
    </row>
    <row r="302" spans="1:37" ht="15.6" thickBot="1">
      <c r="A302" s="3"/>
      <c r="B302" s="4"/>
      <c r="C302" s="4"/>
      <c r="D302" s="4"/>
      <c r="E302" s="4"/>
      <c r="F302" s="4"/>
      <c r="G302" s="4"/>
      <c r="H302" s="6"/>
      <c r="I302" s="8"/>
      <c r="J302" s="8"/>
      <c r="K302" s="6"/>
      <c r="L302" s="9"/>
      <c r="M302" s="9"/>
      <c r="N302" s="9"/>
      <c r="O302" s="9"/>
      <c r="P302" s="6"/>
      <c r="AC302" s="6"/>
      <c r="AD302" s="8"/>
      <c r="AE302" s="8"/>
      <c r="AF302" s="6"/>
      <c r="AG302" s="9"/>
      <c r="AH302" s="9"/>
      <c r="AI302" s="9"/>
      <c r="AJ302" s="9"/>
      <c r="AK302" s="6"/>
    </row>
    <row r="303" spans="1:37" ht="15.6" thickBot="1">
      <c r="A303" s="3"/>
      <c r="B303" s="4"/>
      <c r="C303" s="4"/>
      <c r="D303" s="4"/>
      <c r="E303" s="4"/>
      <c r="F303" s="4"/>
      <c r="G303" s="4"/>
      <c r="H303" s="6"/>
      <c r="I303" s="8"/>
      <c r="J303" s="8"/>
      <c r="K303" s="6"/>
      <c r="L303" s="9"/>
      <c r="M303" s="9"/>
      <c r="N303" s="9"/>
      <c r="O303" s="9"/>
      <c r="P303" s="6"/>
      <c r="AC303" s="6"/>
      <c r="AD303" s="8"/>
      <c r="AE303" s="8"/>
      <c r="AF303" s="6"/>
      <c r="AG303" s="9"/>
      <c r="AH303" s="9"/>
      <c r="AI303" s="9"/>
      <c r="AJ303" s="9"/>
      <c r="AK303" s="6"/>
    </row>
    <row r="304" spans="1:37" ht="15.6" thickBot="1">
      <c r="A304" s="3">
        <v>2009</v>
      </c>
      <c r="B304" s="4" t="s">
        <v>20</v>
      </c>
      <c r="C304" s="4" t="s">
        <v>13</v>
      </c>
      <c r="D304" s="4" t="s">
        <v>14</v>
      </c>
      <c r="E304" s="4" t="s">
        <v>28</v>
      </c>
      <c r="F304" s="4" t="s">
        <v>30</v>
      </c>
      <c r="G304" s="4" t="s">
        <v>16</v>
      </c>
      <c r="H304" s="6">
        <v>371</v>
      </c>
      <c r="I304" s="8">
        <v>550.96765498652303</v>
      </c>
      <c r="J304" s="8">
        <v>69.125338801962002</v>
      </c>
      <c r="K304" s="6">
        <v>50.500000000999997</v>
      </c>
      <c r="L304" s="9">
        <v>23.592493297587001</v>
      </c>
      <c r="M304" s="9">
        <v>38.069705093833001</v>
      </c>
      <c r="N304" s="9">
        <v>36.997319034851998</v>
      </c>
      <c r="O304" s="9">
        <v>0.80428954423499999</v>
      </c>
      <c r="P304" s="6">
        <f>N304+O304</f>
        <v>37.801608579086995</v>
      </c>
      <c r="S304" s="6">
        <v>210</v>
      </c>
      <c r="T304" s="9">
        <v>533.52857142857101</v>
      </c>
      <c r="U304" s="9">
        <v>88.490270018242995</v>
      </c>
      <c r="V304" s="9">
        <v>43.000000000999997</v>
      </c>
      <c r="W304" s="9">
        <v>26.046511627907002</v>
      </c>
      <c r="X304" s="9">
        <v>37.209302325581</v>
      </c>
      <c r="Y304" s="9">
        <v>32.558139534882997</v>
      </c>
      <c r="Z304" s="9">
        <v>1.860465116279</v>
      </c>
      <c r="AA304" s="6">
        <f>Y304+Z304</f>
        <v>34.418604651161999</v>
      </c>
      <c r="AC304" s="6">
        <v>97</v>
      </c>
      <c r="AD304" s="8">
        <v>554.58762886597901</v>
      </c>
      <c r="AE304" s="8">
        <v>66.883722574036995</v>
      </c>
      <c r="AF304" s="6">
        <v>35.500000000999997</v>
      </c>
      <c r="AG304" s="9">
        <v>15.686274509803001</v>
      </c>
      <c r="AH304" s="9">
        <v>36.274509803920999</v>
      </c>
      <c r="AI304" s="9">
        <v>42.156862745098003</v>
      </c>
      <c r="AJ304" s="9">
        <v>0.98039215686199999</v>
      </c>
      <c r="AK304" s="6">
        <f>AI304+AJ304</f>
        <v>43.137254901960006</v>
      </c>
    </row>
    <row r="305" spans="1:37" ht="15.6" thickBot="1">
      <c r="A305" s="3">
        <v>2010</v>
      </c>
      <c r="B305" s="4" t="s">
        <v>20</v>
      </c>
      <c r="C305" s="4" t="s">
        <v>13</v>
      </c>
      <c r="D305" s="4" t="s">
        <v>14</v>
      </c>
      <c r="E305" s="4" t="s">
        <v>28</v>
      </c>
      <c r="F305" s="4" t="s">
        <v>30</v>
      </c>
      <c r="G305" s="4" t="s">
        <v>16</v>
      </c>
      <c r="H305" s="6">
        <v>371</v>
      </c>
      <c r="I305" s="8">
        <v>546.65229110512098</v>
      </c>
      <c r="J305" s="8">
        <v>73.483922594481001</v>
      </c>
      <c r="K305" s="6">
        <v>48.000000000999997</v>
      </c>
      <c r="L305" s="9">
        <v>22.994652406417</v>
      </c>
      <c r="M305" s="9">
        <v>40.909090909089997</v>
      </c>
      <c r="N305" s="9">
        <v>34.491978609625001</v>
      </c>
      <c r="O305" s="9">
        <v>0.80213903743299997</v>
      </c>
      <c r="P305" s="6">
        <f t="shared" ref="P305:P308" si="117">N305+O305</f>
        <v>35.294117647058002</v>
      </c>
      <c r="S305" s="6">
        <v>214</v>
      </c>
      <c r="T305" s="9">
        <v>532.21962616822395</v>
      </c>
      <c r="U305" s="9">
        <v>91.189599665661007</v>
      </c>
      <c r="V305" s="9">
        <v>48.000000000999997</v>
      </c>
      <c r="W305" s="9">
        <v>30.136986301368999</v>
      </c>
      <c r="X305" s="9">
        <v>29.680365296803</v>
      </c>
      <c r="Y305" s="9">
        <v>35.159817351598001</v>
      </c>
      <c r="Z305" s="9">
        <v>2.7397260273969999</v>
      </c>
      <c r="AA305" s="6">
        <f t="shared" ref="AA305:AA308" si="118">Y305+Z305</f>
        <v>37.899543378994998</v>
      </c>
      <c r="AC305" s="6">
        <v>97</v>
      </c>
      <c r="AD305" s="8">
        <v>560.37113402061902</v>
      </c>
      <c r="AE305" s="8">
        <v>59.333857603189003</v>
      </c>
      <c r="AF305" s="6">
        <v>56.000000000999997</v>
      </c>
      <c r="AG305" s="9">
        <v>16.494845360824002</v>
      </c>
      <c r="AH305" s="9">
        <v>34.020618556701002</v>
      </c>
      <c r="AI305" s="9">
        <v>49.484536082474001</v>
      </c>
      <c r="AJ305" s="9">
        <v>0</v>
      </c>
      <c r="AK305" s="6">
        <f t="shared" ref="AK305:AK308" si="119">AI305+AJ305</f>
        <v>49.484536082474001</v>
      </c>
    </row>
    <row r="306" spans="1:37" ht="15.6" thickBot="1">
      <c r="A306" s="3">
        <v>2011</v>
      </c>
      <c r="B306" s="4" t="s">
        <v>20</v>
      </c>
      <c r="C306" s="4" t="s">
        <v>13</v>
      </c>
      <c r="D306" s="4" t="s">
        <v>14</v>
      </c>
      <c r="E306" s="4" t="s">
        <v>28</v>
      </c>
      <c r="F306" s="4" t="s">
        <v>30</v>
      </c>
      <c r="G306" s="4" t="s">
        <v>16</v>
      </c>
      <c r="H306" s="6">
        <v>342</v>
      </c>
      <c r="I306" s="8">
        <v>550.77777777777806</v>
      </c>
      <c r="J306" s="8">
        <v>79.095048636439998</v>
      </c>
      <c r="K306" s="6">
        <v>51.000000000999997</v>
      </c>
      <c r="L306" s="9">
        <v>26.300578034682001</v>
      </c>
      <c r="M306" s="9">
        <v>33.815028901734003</v>
      </c>
      <c r="N306" s="9">
        <v>37.283236994219003</v>
      </c>
      <c r="O306" s="9">
        <v>1.445086705202</v>
      </c>
      <c r="P306" s="6">
        <f t="shared" si="117"/>
        <v>38.728323699421004</v>
      </c>
      <c r="S306" s="6">
        <v>222</v>
      </c>
      <c r="T306" s="9">
        <v>535.22072072072103</v>
      </c>
      <c r="U306" s="9">
        <v>75.674229900087994</v>
      </c>
      <c r="V306" s="9">
        <v>35.000000000999997</v>
      </c>
      <c r="W306" s="9">
        <v>32.017543859649003</v>
      </c>
      <c r="X306" s="9">
        <v>29.824561403508</v>
      </c>
      <c r="Y306" s="9">
        <v>33.771929824560999</v>
      </c>
      <c r="Z306" s="9">
        <v>1.7543859649119999</v>
      </c>
      <c r="AA306" s="6">
        <f t="shared" si="118"/>
        <v>35.526315789472996</v>
      </c>
      <c r="AC306" s="6">
        <v>101</v>
      </c>
      <c r="AD306" s="8">
        <v>543.68316831683205</v>
      </c>
      <c r="AE306" s="8">
        <v>76.306609241017</v>
      </c>
      <c r="AF306" s="6">
        <v>31.000000001</v>
      </c>
      <c r="AG306" s="9">
        <v>21.782178217820999</v>
      </c>
      <c r="AH306" s="9">
        <v>32.673267326732002</v>
      </c>
      <c r="AI306" s="9">
        <v>44.554455445544001</v>
      </c>
      <c r="AJ306" s="9">
        <v>0.99009900989999999</v>
      </c>
      <c r="AK306" s="6">
        <f t="shared" si="119"/>
        <v>45.544554455444</v>
      </c>
    </row>
    <row r="307" spans="1:37" ht="15.6" thickBot="1">
      <c r="A307" s="3">
        <v>2012</v>
      </c>
      <c r="B307" s="4" t="s">
        <v>20</v>
      </c>
      <c r="C307" s="4" t="s">
        <v>13</v>
      </c>
      <c r="D307" s="4" t="s">
        <v>14</v>
      </c>
      <c r="E307" s="4" t="s">
        <v>28</v>
      </c>
      <c r="F307" s="4" t="s">
        <v>30</v>
      </c>
      <c r="G307" s="4" t="s">
        <v>16</v>
      </c>
      <c r="H307" s="6">
        <v>307</v>
      </c>
      <c r="I307" s="8">
        <v>545.83061889250803</v>
      </c>
      <c r="J307" s="8">
        <v>78.225816747573006</v>
      </c>
      <c r="K307" s="6">
        <v>55.000000000999997</v>
      </c>
      <c r="L307" s="9">
        <v>24.038461538461</v>
      </c>
      <c r="M307" s="9">
        <v>39.423076923076003</v>
      </c>
      <c r="N307" s="9">
        <v>33.974358974358999</v>
      </c>
      <c r="O307" s="9">
        <v>0.96153846153800004</v>
      </c>
      <c r="P307" s="6">
        <f t="shared" si="117"/>
        <v>34.935897435896997</v>
      </c>
      <c r="S307" s="6">
        <v>216</v>
      </c>
      <c r="T307" s="9">
        <v>533.65740740740705</v>
      </c>
      <c r="U307" s="9">
        <v>88.802384426087997</v>
      </c>
      <c r="V307" s="9">
        <v>49.000000000999997</v>
      </c>
      <c r="W307" s="9">
        <v>28.378378378377999</v>
      </c>
      <c r="X307" s="9">
        <v>34.234234234234002</v>
      </c>
      <c r="Y307" s="9">
        <v>33.783783783783001</v>
      </c>
      <c r="Z307" s="9">
        <v>0.90090090089999997</v>
      </c>
      <c r="AA307" s="6">
        <f t="shared" si="118"/>
        <v>34.684684684682999</v>
      </c>
      <c r="AC307" s="6">
        <v>134</v>
      </c>
      <c r="AD307" s="8">
        <v>546.35074626865696</v>
      </c>
      <c r="AE307" s="8">
        <v>72.874519558914002</v>
      </c>
      <c r="AF307" s="6">
        <v>39.000000000999997</v>
      </c>
      <c r="AG307" s="9">
        <v>20.289855072462998</v>
      </c>
      <c r="AH307" s="9">
        <v>31.884057971013998</v>
      </c>
      <c r="AI307" s="9">
        <v>43.478260869564998</v>
      </c>
      <c r="AJ307" s="9">
        <v>1.4492753623179999</v>
      </c>
      <c r="AK307" s="6">
        <f t="shared" si="119"/>
        <v>44.927536231882996</v>
      </c>
    </row>
    <row r="308" spans="1:37" ht="15.6" thickBot="1">
      <c r="A308" s="3">
        <v>2013</v>
      </c>
      <c r="B308" s="4" t="s">
        <v>20</v>
      </c>
      <c r="C308" s="4" t="s">
        <v>13</v>
      </c>
      <c r="D308" s="4" t="s">
        <v>14</v>
      </c>
      <c r="E308" s="4" t="s">
        <v>28</v>
      </c>
      <c r="F308" s="4" t="s">
        <v>30</v>
      </c>
      <c r="G308" s="4" t="s">
        <v>16</v>
      </c>
      <c r="H308" s="6">
        <v>321</v>
      </c>
      <c r="I308" s="8">
        <v>553.09345794392505</v>
      </c>
      <c r="J308" s="8">
        <v>67.698255061099999</v>
      </c>
      <c r="K308" s="6">
        <v>56.000000000999997</v>
      </c>
      <c r="L308" s="9">
        <v>24.316109422492001</v>
      </c>
      <c r="M308" s="9">
        <v>37.689969604863002</v>
      </c>
      <c r="N308" s="9">
        <v>33.434650455926999</v>
      </c>
      <c r="O308" s="9">
        <v>2.1276595744679998</v>
      </c>
      <c r="P308" s="6">
        <f t="shared" si="117"/>
        <v>35.562310030394997</v>
      </c>
      <c r="S308" s="6">
        <v>258</v>
      </c>
      <c r="T308" s="9">
        <v>542.37209302325596</v>
      </c>
      <c r="U308" s="9">
        <v>75.166385583399006</v>
      </c>
      <c r="V308" s="9">
        <v>45.000000000999997</v>
      </c>
      <c r="W308" s="9">
        <v>22.556390977443002</v>
      </c>
      <c r="X308" s="9">
        <v>33.458646616541003</v>
      </c>
      <c r="Y308" s="9">
        <v>39.473684210526002</v>
      </c>
      <c r="Z308" s="9">
        <v>1.503759398496</v>
      </c>
      <c r="AA308" s="6">
        <f t="shared" si="118"/>
        <v>40.977443609022004</v>
      </c>
      <c r="AC308" s="6">
        <v>136</v>
      </c>
      <c r="AD308" s="8">
        <v>553.48529411764696</v>
      </c>
      <c r="AE308" s="8">
        <v>66.361187372909995</v>
      </c>
      <c r="AF308" s="6">
        <v>44.000000000999997</v>
      </c>
      <c r="AG308" s="9">
        <v>16.666666666666</v>
      </c>
      <c r="AH308" s="9">
        <v>34.782608695652002</v>
      </c>
      <c r="AI308" s="9">
        <v>45.652173913043001</v>
      </c>
      <c r="AJ308" s="9">
        <v>1.4492753623179999</v>
      </c>
      <c r="AK308" s="6">
        <f t="shared" si="119"/>
        <v>47.101449275360999</v>
      </c>
    </row>
    <row r="309" spans="1:37" ht="16.2" thickBot="1">
      <c r="A309" s="3"/>
      <c r="B309" s="4"/>
      <c r="C309" s="4"/>
      <c r="D309" s="4"/>
      <c r="E309" s="4"/>
      <c r="F309" s="4"/>
      <c r="G309" s="25"/>
      <c r="H309" s="26" t="s">
        <v>24</v>
      </c>
      <c r="I309" s="30">
        <f>(I308-I304)/J308</f>
        <v>3.1401148456240202E-2</v>
      </c>
      <c r="J309" s="8"/>
      <c r="K309" s="6"/>
      <c r="L309" s="9"/>
      <c r="M309" s="38" t="s">
        <v>34</v>
      </c>
      <c r="N309" s="41">
        <f>N308-N304</f>
        <v>-3.562668578924999</v>
      </c>
      <c r="O309" s="41">
        <f>O308-O304</f>
        <v>1.3233700302329998</v>
      </c>
      <c r="P309" s="6"/>
      <c r="S309" s="43" t="s">
        <v>23</v>
      </c>
      <c r="T309" s="30">
        <f>(T308-T304)/U308</f>
        <v>0.11765261194943094</v>
      </c>
      <c r="X309" s="38" t="s">
        <v>34</v>
      </c>
      <c r="Y309" s="55">
        <f>Y308-Y304</f>
        <v>6.9155446756430052</v>
      </c>
      <c r="Z309" s="55">
        <f>Z308-Z304</f>
        <v>-0.35670571778299998</v>
      </c>
      <c r="AC309" s="43" t="s">
        <v>23</v>
      </c>
      <c r="AD309" s="30">
        <f>(AD308-AD304)/AE308</f>
        <v>-1.6611136599132804E-2</v>
      </c>
      <c r="AH309" s="38" t="s">
        <v>34</v>
      </c>
      <c r="AI309" s="41">
        <f>AI308-AI304</f>
        <v>3.4953111679449975</v>
      </c>
      <c r="AJ309" s="41">
        <f>AJ308-AJ304</f>
        <v>0.46888320545599993</v>
      </c>
      <c r="AK309" s="6"/>
    </row>
    <row r="310" spans="1:37" ht="15.6" thickBot="1">
      <c r="A310" s="3"/>
      <c r="B310" s="4"/>
      <c r="C310" s="4"/>
      <c r="D310" s="4"/>
      <c r="E310" s="4"/>
      <c r="F310" s="4"/>
      <c r="G310" s="4"/>
      <c r="H310" s="6"/>
      <c r="I310" s="8"/>
      <c r="J310" s="8"/>
      <c r="K310" s="6"/>
      <c r="L310" s="9"/>
      <c r="M310" s="9"/>
      <c r="N310" s="9"/>
      <c r="O310" s="9"/>
      <c r="P310" s="6"/>
      <c r="AC310" s="6"/>
      <c r="AD310" s="8"/>
      <c r="AE310" s="8"/>
      <c r="AF310" s="6"/>
      <c r="AG310" s="9"/>
      <c r="AH310" s="9"/>
      <c r="AI310" s="9"/>
      <c r="AJ310" s="9"/>
      <c r="AK310" s="6"/>
    </row>
    <row r="311" spans="1:37" ht="15.6" thickBot="1">
      <c r="A311" s="3">
        <v>2009</v>
      </c>
      <c r="B311" s="4" t="s">
        <v>20</v>
      </c>
      <c r="C311" s="4" t="s">
        <v>19</v>
      </c>
      <c r="D311" s="4" t="s">
        <v>14</v>
      </c>
      <c r="E311" s="4" t="s">
        <v>28</v>
      </c>
      <c r="F311" s="4" t="s">
        <v>30</v>
      </c>
      <c r="G311" s="4" t="s">
        <v>16</v>
      </c>
      <c r="H311" s="6">
        <v>212</v>
      </c>
      <c r="I311" s="8">
        <v>588.31603773584902</v>
      </c>
      <c r="J311" s="8">
        <v>57.802565804727998</v>
      </c>
      <c r="K311" s="6">
        <v>52.000000000999997</v>
      </c>
      <c r="L311" s="9">
        <v>32.718894009216001</v>
      </c>
      <c r="M311" s="9">
        <v>38.709677419354001</v>
      </c>
      <c r="N311" s="9">
        <v>25.345622119815001</v>
      </c>
      <c r="O311" s="9">
        <v>0.92165898617499997</v>
      </c>
      <c r="P311" s="6">
        <f>N311+O311</f>
        <v>26.267281105990001</v>
      </c>
      <c r="S311" s="6">
        <v>245</v>
      </c>
      <c r="T311" s="9">
        <v>589.42040816326505</v>
      </c>
      <c r="U311" s="9">
        <v>71.073031533120997</v>
      </c>
      <c r="V311" s="9">
        <v>51.000000000999997</v>
      </c>
      <c r="W311" s="9">
        <v>28.163265306122</v>
      </c>
      <c r="X311" s="9">
        <v>37.959183673468999</v>
      </c>
      <c r="Y311" s="9">
        <v>32.653061224489001</v>
      </c>
      <c r="Z311" s="9">
        <v>1.2244897959179999</v>
      </c>
      <c r="AA311" s="6">
        <f>Y311+Z311</f>
        <v>33.877551020406997</v>
      </c>
      <c r="AC311" s="6">
        <v>131</v>
      </c>
      <c r="AD311" s="8">
        <v>609.75572519084005</v>
      </c>
      <c r="AE311" s="8">
        <v>50.968329774939001</v>
      </c>
      <c r="AF311" s="6">
        <v>55.000000000999997</v>
      </c>
      <c r="AG311" s="9">
        <v>17.424242424241999</v>
      </c>
      <c r="AH311" s="9">
        <v>36.363636363635997</v>
      </c>
      <c r="AI311" s="9">
        <v>44.696969696968999</v>
      </c>
      <c r="AJ311" s="9">
        <v>0.75757575757499995</v>
      </c>
      <c r="AK311" s="6">
        <f>AI311+AJ311</f>
        <v>45.454545454543997</v>
      </c>
    </row>
    <row r="312" spans="1:37" ht="15.6" thickBot="1">
      <c r="A312" s="3">
        <v>2010</v>
      </c>
      <c r="B312" s="4" t="s">
        <v>20</v>
      </c>
      <c r="C312" s="4" t="s">
        <v>19</v>
      </c>
      <c r="D312" s="4" t="s">
        <v>14</v>
      </c>
      <c r="E312" s="4" t="s">
        <v>28</v>
      </c>
      <c r="F312" s="4" t="s">
        <v>30</v>
      </c>
      <c r="G312" s="4" t="s">
        <v>16</v>
      </c>
      <c r="H312" s="6">
        <v>211</v>
      </c>
      <c r="I312" s="8">
        <v>599.91469194312799</v>
      </c>
      <c r="J312" s="8">
        <v>45.524272147365998</v>
      </c>
      <c r="K312" s="6">
        <v>57.000000000999997</v>
      </c>
      <c r="L312" s="9">
        <v>22.641509433962</v>
      </c>
      <c r="M312" s="9">
        <v>45.754716981131999</v>
      </c>
      <c r="N312" s="9">
        <v>30.188679245283002</v>
      </c>
      <c r="O312" s="9">
        <v>0.94339622641499998</v>
      </c>
      <c r="P312" s="6">
        <f t="shared" ref="P312:P315" si="120">N312+O312</f>
        <v>31.132075471698002</v>
      </c>
      <c r="S312" s="6">
        <v>214</v>
      </c>
      <c r="T312" s="9">
        <v>594.08878504672896</v>
      </c>
      <c r="U312" s="9">
        <v>62.292634892876002</v>
      </c>
      <c r="V312" s="9">
        <v>50.000000000999997</v>
      </c>
      <c r="W312" s="9">
        <v>24.434389140271001</v>
      </c>
      <c r="X312" s="9">
        <v>34.841628959276001</v>
      </c>
      <c r="Y312" s="9">
        <v>37.104072398189999</v>
      </c>
      <c r="Z312" s="9">
        <v>0.45248868778200002</v>
      </c>
      <c r="AA312" s="6">
        <f t="shared" ref="AA312:AA315" si="121">Y312+Z312</f>
        <v>37.556561085972</v>
      </c>
      <c r="AC312" s="6">
        <v>112</v>
      </c>
      <c r="AD312" s="8">
        <v>597.875</v>
      </c>
      <c r="AE312" s="8">
        <v>58.540680396295002</v>
      </c>
      <c r="AF312" s="6">
        <v>49.000000000999997</v>
      </c>
      <c r="AG312" s="9">
        <v>28.695652173913</v>
      </c>
      <c r="AH312" s="9">
        <v>28.695652173913</v>
      </c>
      <c r="AI312" s="9">
        <v>37.391304347826001</v>
      </c>
      <c r="AJ312" s="9">
        <v>2.608695652173</v>
      </c>
      <c r="AK312" s="6">
        <f t="shared" ref="AK312:AK315" si="122">AI312+AJ312</f>
        <v>39.999999999998998</v>
      </c>
    </row>
    <row r="313" spans="1:37" ht="15.6" thickBot="1">
      <c r="A313" s="3">
        <v>2011</v>
      </c>
      <c r="B313" s="4" t="s">
        <v>20</v>
      </c>
      <c r="C313" s="4" t="s">
        <v>19</v>
      </c>
      <c r="D313" s="4" t="s">
        <v>14</v>
      </c>
      <c r="E313" s="4" t="s">
        <v>28</v>
      </c>
      <c r="F313" s="4" t="s">
        <v>30</v>
      </c>
      <c r="G313" s="4" t="s">
        <v>16</v>
      </c>
      <c r="H313" s="6">
        <v>222</v>
      </c>
      <c r="I313" s="8">
        <v>605.06756756756795</v>
      </c>
      <c r="J313" s="8">
        <v>45.536420036193</v>
      </c>
      <c r="K313" s="6">
        <v>59.000000000999997</v>
      </c>
      <c r="L313" s="9">
        <v>19.555555555554999</v>
      </c>
      <c r="M313" s="9">
        <v>40.444444444444002</v>
      </c>
      <c r="N313" s="9">
        <v>38.222222222222001</v>
      </c>
      <c r="O313" s="9">
        <v>0.444444444444</v>
      </c>
      <c r="P313" s="6">
        <f t="shared" si="120"/>
        <v>38.666666666666003</v>
      </c>
      <c r="S313" s="6">
        <v>223</v>
      </c>
      <c r="T313" s="9">
        <v>593.89686098654704</v>
      </c>
      <c r="U313" s="9">
        <v>61.115185437034</v>
      </c>
      <c r="V313" s="9">
        <v>50.500000000999997</v>
      </c>
      <c r="W313" s="9">
        <v>23.245614035087002</v>
      </c>
      <c r="X313" s="9">
        <v>37.280701754386001</v>
      </c>
      <c r="Y313" s="9">
        <v>36.403508771928998</v>
      </c>
      <c r="Z313" s="9">
        <v>0.87719298245599997</v>
      </c>
      <c r="AA313" s="6">
        <f t="shared" si="121"/>
        <v>37.280701754384999</v>
      </c>
      <c r="AC313" s="6">
        <v>105</v>
      </c>
      <c r="AD313" s="8">
        <v>600.89523809523803</v>
      </c>
      <c r="AE313" s="8">
        <v>64.435555731993006</v>
      </c>
      <c r="AF313" s="6">
        <v>50.500000000999997</v>
      </c>
      <c r="AG313" s="9">
        <v>27.777777777777001</v>
      </c>
      <c r="AH313" s="9">
        <v>26.851851851850999</v>
      </c>
      <c r="AI313" s="9">
        <v>40.740740740740002</v>
      </c>
      <c r="AJ313" s="9">
        <v>1.8518518518510001</v>
      </c>
      <c r="AK313" s="6">
        <f t="shared" si="122"/>
        <v>42.592592592591004</v>
      </c>
    </row>
    <row r="314" spans="1:37" ht="15.6" thickBot="1">
      <c r="A314" s="3">
        <v>2012</v>
      </c>
      <c r="B314" s="4" t="s">
        <v>20</v>
      </c>
      <c r="C314" s="4" t="s">
        <v>19</v>
      </c>
      <c r="D314" s="4" t="s">
        <v>14</v>
      </c>
      <c r="E314" s="4" t="s">
        <v>28</v>
      </c>
      <c r="F314" s="4" t="s">
        <v>30</v>
      </c>
      <c r="G314" s="4" t="s">
        <v>16</v>
      </c>
      <c r="H314" s="6">
        <v>213</v>
      </c>
      <c r="I314" s="8">
        <v>599.78873239436598</v>
      </c>
      <c r="J314" s="8">
        <v>60.843423116990003</v>
      </c>
      <c r="K314" s="6">
        <v>56.000000000999997</v>
      </c>
      <c r="L314" s="9">
        <v>21.759259259259</v>
      </c>
      <c r="M314" s="9">
        <v>40.740740740740002</v>
      </c>
      <c r="N314" s="9">
        <v>35.648148148148003</v>
      </c>
      <c r="O314" s="9">
        <v>0.46296296296200001</v>
      </c>
      <c r="P314" s="6">
        <f t="shared" si="120"/>
        <v>36.111111111110006</v>
      </c>
      <c r="S314" s="6">
        <v>215</v>
      </c>
      <c r="T314" s="9">
        <v>595.29767441860497</v>
      </c>
      <c r="U314" s="9">
        <v>58.160547569910001</v>
      </c>
      <c r="V314" s="9">
        <v>53.000000000999997</v>
      </c>
      <c r="W314" s="9">
        <v>22.580645161290001</v>
      </c>
      <c r="X314" s="9">
        <v>42.857142857142001</v>
      </c>
      <c r="Y314" s="9">
        <v>32.258064516128997</v>
      </c>
      <c r="Z314" s="9">
        <v>1.382488479262</v>
      </c>
      <c r="AA314" s="6">
        <f t="shared" si="121"/>
        <v>33.640552995390998</v>
      </c>
      <c r="AC314" s="6">
        <v>85</v>
      </c>
      <c r="AD314" s="8">
        <v>607.94117647058795</v>
      </c>
      <c r="AE314" s="8">
        <v>68.678400455133001</v>
      </c>
      <c r="AF314" s="6">
        <v>59.000000000999997</v>
      </c>
      <c r="AG314" s="9">
        <v>19.540229885056998</v>
      </c>
      <c r="AH314" s="9">
        <v>29.885057471263998</v>
      </c>
      <c r="AI314" s="9">
        <v>48.275862068964997</v>
      </c>
      <c r="AJ314" s="9">
        <v>0</v>
      </c>
      <c r="AK314" s="6">
        <f t="shared" si="122"/>
        <v>48.275862068964997</v>
      </c>
    </row>
    <row r="315" spans="1:37" ht="15.6" thickBot="1">
      <c r="A315" s="3">
        <v>2013</v>
      </c>
      <c r="B315" s="4" t="s">
        <v>20</v>
      </c>
      <c r="C315" s="4" t="s">
        <v>19</v>
      </c>
      <c r="D315" s="4" t="s">
        <v>14</v>
      </c>
      <c r="E315" s="4" t="s">
        <v>28</v>
      </c>
      <c r="F315" s="4" t="s">
        <v>30</v>
      </c>
      <c r="G315" s="4" t="s">
        <v>16</v>
      </c>
      <c r="H315" s="6">
        <v>186</v>
      </c>
      <c r="I315" s="8">
        <v>609.360215053763</v>
      </c>
      <c r="J315" s="8">
        <v>45.896526724349002</v>
      </c>
      <c r="K315" s="6">
        <v>59.000000000999997</v>
      </c>
      <c r="L315" s="9">
        <v>17.647058823529001</v>
      </c>
      <c r="M315" s="9">
        <v>44.385026737967003</v>
      </c>
      <c r="N315" s="9">
        <v>36.363636363635997</v>
      </c>
      <c r="O315" s="9">
        <v>1.0695187165769999</v>
      </c>
      <c r="P315" s="6">
        <f t="shared" si="120"/>
        <v>37.433155080212998</v>
      </c>
      <c r="S315" s="6">
        <v>234</v>
      </c>
      <c r="T315" s="9">
        <v>592.555555555556</v>
      </c>
      <c r="U315" s="9">
        <v>56.777019537344998</v>
      </c>
      <c r="V315" s="9">
        <v>55.000000000999997</v>
      </c>
      <c r="W315" s="9">
        <v>22.633744855966999</v>
      </c>
      <c r="X315" s="9">
        <v>40.740740740740002</v>
      </c>
      <c r="Y315" s="9">
        <v>32.510288065843</v>
      </c>
      <c r="Z315" s="9">
        <v>0.411522633744</v>
      </c>
      <c r="AA315" s="6">
        <f t="shared" si="121"/>
        <v>32.921810699586999</v>
      </c>
      <c r="AC315" s="6">
        <v>92</v>
      </c>
      <c r="AD315" s="8">
        <v>615.89130434782601</v>
      </c>
      <c r="AE315" s="8">
        <v>51.536705477424</v>
      </c>
      <c r="AF315" s="6">
        <v>58.000000000999997</v>
      </c>
      <c r="AG315" s="9">
        <v>10.752688172042999</v>
      </c>
      <c r="AH315" s="9">
        <v>33.333333333333002</v>
      </c>
      <c r="AI315" s="9">
        <v>54.838709677418997</v>
      </c>
      <c r="AJ315" s="9">
        <v>0</v>
      </c>
      <c r="AK315" s="6">
        <f t="shared" si="122"/>
        <v>54.838709677418997</v>
      </c>
    </row>
    <row r="316" spans="1:37" ht="16.2" thickBot="1">
      <c r="A316" s="3"/>
      <c r="B316" s="4"/>
      <c r="C316" s="4"/>
      <c r="D316" s="4"/>
      <c r="E316" s="4"/>
      <c r="F316" s="4"/>
      <c r="G316" s="25"/>
      <c r="H316" s="26" t="s">
        <v>24</v>
      </c>
      <c r="I316" s="36">
        <f>(I315-I311)/J315</f>
        <v>0.45851350461231377</v>
      </c>
      <c r="J316" s="8"/>
      <c r="K316" s="6"/>
      <c r="L316" s="9"/>
      <c r="M316" s="38" t="s">
        <v>34</v>
      </c>
      <c r="N316" s="55">
        <f>N315-N311</f>
        <v>11.018014243820996</v>
      </c>
      <c r="O316" s="41">
        <f>O315-O311</f>
        <v>0.14785973040199996</v>
      </c>
      <c r="P316" s="6"/>
      <c r="S316" s="43" t="s">
        <v>23</v>
      </c>
      <c r="T316" s="30">
        <f>(T315-T311)/U315</f>
        <v>5.5218597556513295E-2</v>
      </c>
      <c r="X316" s="38" t="s">
        <v>34</v>
      </c>
      <c r="Y316" s="41">
        <f>Y315-Y311</f>
        <v>-0.14277315864600126</v>
      </c>
      <c r="Z316" s="41">
        <f>Z315-Z311</f>
        <v>-0.81296716217399989</v>
      </c>
      <c r="AC316" s="43" t="s">
        <v>23</v>
      </c>
      <c r="AD316" s="30">
        <f>(AD315-AD311)/AE315</f>
        <v>0.11905260726597447</v>
      </c>
      <c r="AH316" s="38" t="s">
        <v>34</v>
      </c>
      <c r="AI316" s="55">
        <f>AI315-AI311</f>
        <v>10.141739980449998</v>
      </c>
      <c r="AJ316" s="55">
        <f>AJ315-AJ311</f>
        <v>-0.75757575757499995</v>
      </c>
      <c r="AK316" s="6"/>
    </row>
    <row r="317" spans="1:37" ht="15.6" thickBot="1">
      <c r="A317" s="3"/>
      <c r="B317" s="4"/>
      <c r="C317" s="4"/>
      <c r="D317" s="4"/>
      <c r="E317" s="4"/>
      <c r="F317" s="4"/>
      <c r="G317" s="4"/>
      <c r="H317" s="6"/>
      <c r="I317" s="8"/>
      <c r="J317" s="8"/>
      <c r="K317" s="6"/>
      <c r="L317" s="9"/>
      <c r="M317" s="9"/>
      <c r="N317" s="9"/>
      <c r="O317" s="9"/>
      <c r="P317" s="6"/>
      <c r="AC317" s="6"/>
      <c r="AD317" s="8"/>
      <c r="AE317" s="8"/>
      <c r="AF317" s="6"/>
      <c r="AG317" s="9"/>
      <c r="AH317" s="9"/>
      <c r="AI317" s="9"/>
      <c r="AJ317" s="9"/>
      <c r="AK317" s="6"/>
    </row>
    <row r="318" spans="1:37" ht="15.6" thickBot="1">
      <c r="A318" s="3">
        <v>2009</v>
      </c>
      <c r="B318" s="4" t="s">
        <v>20</v>
      </c>
      <c r="C318" s="4" t="s">
        <v>18</v>
      </c>
      <c r="D318" s="4" t="s">
        <v>14</v>
      </c>
      <c r="E318" s="4" t="s">
        <v>28</v>
      </c>
      <c r="F318" s="4" t="s">
        <v>30</v>
      </c>
      <c r="G318" s="4" t="s">
        <v>16</v>
      </c>
      <c r="H318" s="6">
        <v>193</v>
      </c>
      <c r="I318" s="8">
        <v>628.92746113989597</v>
      </c>
      <c r="J318" s="8">
        <v>47.269781157818997</v>
      </c>
      <c r="K318" s="6">
        <v>53.000000000999997</v>
      </c>
      <c r="L318" s="9">
        <v>18.592964824119999</v>
      </c>
      <c r="M318" s="9">
        <v>42.713567839196003</v>
      </c>
      <c r="N318" s="9">
        <v>35.678391959799001</v>
      </c>
      <c r="O318" s="9">
        <v>0</v>
      </c>
      <c r="P318" s="6">
        <f>N318+O318</f>
        <v>35.678391959799001</v>
      </c>
      <c r="S318" s="6">
        <v>159</v>
      </c>
      <c r="T318" s="9">
        <v>637.94339622641496</v>
      </c>
      <c r="U318" s="9">
        <v>54.271148276299002</v>
      </c>
      <c r="V318" s="9">
        <v>52.000000000999997</v>
      </c>
      <c r="W318" s="9">
        <v>14.970059880239001</v>
      </c>
      <c r="X318" s="9">
        <v>44.910179640717999</v>
      </c>
      <c r="Y318" s="9">
        <v>34.131736526946</v>
      </c>
      <c r="Z318" s="9">
        <v>1.1976047904189999</v>
      </c>
      <c r="AA318" s="6">
        <f>Y318+Z318</f>
        <v>35.329341317364999</v>
      </c>
      <c r="AC318" s="6">
        <v>84</v>
      </c>
      <c r="AD318" s="8">
        <v>651.29761904761904</v>
      </c>
      <c r="AE318" s="8">
        <v>47.710921626557003</v>
      </c>
      <c r="AF318" s="6">
        <v>48.500000000999997</v>
      </c>
      <c r="AG318" s="9">
        <v>9.0909090909089993</v>
      </c>
      <c r="AH318" s="9">
        <v>40.909090909089997</v>
      </c>
      <c r="AI318" s="9">
        <v>43.181818181818002</v>
      </c>
      <c r="AJ318" s="9">
        <v>2.2727272727269998</v>
      </c>
      <c r="AK318" s="6">
        <f>AI318+AJ318</f>
        <v>45.454545454544999</v>
      </c>
    </row>
    <row r="319" spans="1:37" ht="15.6" thickBot="1">
      <c r="A319" s="3">
        <v>2010</v>
      </c>
      <c r="B319" s="4" t="s">
        <v>20</v>
      </c>
      <c r="C319" s="4" t="s">
        <v>18</v>
      </c>
      <c r="D319" s="4" t="s">
        <v>14</v>
      </c>
      <c r="E319" s="4" t="s">
        <v>28</v>
      </c>
      <c r="F319" s="4" t="s">
        <v>30</v>
      </c>
      <c r="G319" s="4" t="s">
        <v>16</v>
      </c>
      <c r="H319" s="6">
        <v>181</v>
      </c>
      <c r="I319" s="8">
        <v>628</v>
      </c>
      <c r="J319" s="8">
        <v>58.400818106902001</v>
      </c>
      <c r="K319" s="6">
        <v>54.500000000999997</v>
      </c>
      <c r="L319" s="9">
        <v>20.207253886010001</v>
      </c>
      <c r="M319" s="9">
        <v>41.968911917097998</v>
      </c>
      <c r="N319" s="9">
        <v>30.569948186527999</v>
      </c>
      <c r="O319" s="9">
        <v>1.036269430051</v>
      </c>
      <c r="P319" s="6">
        <f t="shared" ref="P319:P322" si="123">N319+O319</f>
        <v>31.606217616578999</v>
      </c>
      <c r="S319" s="6">
        <v>152</v>
      </c>
      <c r="T319" s="9">
        <v>633.32894736842104</v>
      </c>
      <c r="U319" s="9">
        <v>57.200330698320002</v>
      </c>
      <c r="V319" s="9">
        <v>48.000000000999997</v>
      </c>
      <c r="W319" s="9">
        <v>18.867924528301</v>
      </c>
      <c r="X319" s="9">
        <v>40.251572327044002</v>
      </c>
      <c r="Y319" s="9">
        <v>35.220125786163003</v>
      </c>
      <c r="Z319" s="9">
        <v>1.2578616352200001</v>
      </c>
      <c r="AA319" s="6">
        <f t="shared" ref="AA319:AA322" si="124">Y319+Z319</f>
        <v>36.477987421383006</v>
      </c>
      <c r="AC319" s="6">
        <v>83</v>
      </c>
      <c r="AD319" s="8">
        <v>659.16867469879503</v>
      </c>
      <c r="AE319" s="8">
        <v>48.618931191187002</v>
      </c>
      <c r="AF319" s="6">
        <v>65.000000001000004</v>
      </c>
      <c r="AG319" s="9">
        <v>5.7471264367810004</v>
      </c>
      <c r="AH319" s="9">
        <v>35.632183908046002</v>
      </c>
      <c r="AI319" s="9">
        <v>49.425287356321</v>
      </c>
      <c r="AJ319" s="9">
        <v>4.5977011494250002</v>
      </c>
      <c r="AK319" s="6">
        <f t="shared" ref="AK319:AK322" si="125">AI319+AJ319</f>
        <v>54.022988505746</v>
      </c>
    </row>
    <row r="320" spans="1:37" ht="15.6" thickBot="1">
      <c r="A320" s="3">
        <v>2011</v>
      </c>
      <c r="B320" s="4" t="s">
        <v>20</v>
      </c>
      <c r="C320" s="4" t="s">
        <v>18</v>
      </c>
      <c r="D320" s="4" t="s">
        <v>14</v>
      </c>
      <c r="E320" s="4" t="s">
        <v>28</v>
      </c>
      <c r="F320" s="4" t="s">
        <v>30</v>
      </c>
      <c r="G320" s="4" t="s">
        <v>16</v>
      </c>
      <c r="H320" s="6">
        <v>170</v>
      </c>
      <c r="I320" s="8">
        <v>631.64705882352905</v>
      </c>
      <c r="J320" s="8">
        <v>46.951745563042003</v>
      </c>
      <c r="K320" s="6">
        <v>57.000000000999997</v>
      </c>
      <c r="L320" s="9">
        <v>15.642458100558001</v>
      </c>
      <c r="M320" s="9">
        <v>50.279329608937999</v>
      </c>
      <c r="N320" s="9">
        <v>29.050279329607999</v>
      </c>
      <c r="O320" s="9">
        <v>0</v>
      </c>
      <c r="P320" s="6">
        <f t="shared" si="123"/>
        <v>29.050279329607999</v>
      </c>
      <c r="S320" s="6">
        <v>159</v>
      </c>
      <c r="T320" s="9">
        <v>635.55974842767296</v>
      </c>
      <c r="U320" s="9">
        <v>48.815798334401002</v>
      </c>
      <c r="V320" s="9">
        <v>55.000000000999997</v>
      </c>
      <c r="W320" s="9">
        <v>13.664596273291</v>
      </c>
      <c r="X320" s="9">
        <v>50.310559006211001</v>
      </c>
      <c r="Y320" s="9">
        <v>34.161490683228998</v>
      </c>
      <c r="Z320" s="9">
        <v>0.62111801242200004</v>
      </c>
      <c r="AA320" s="6">
        <f t="shared" si="124"/>
        <v>34.782608695651</v>
      </c>
      <c r="AC320" s="6">
        <v>67</v>
      </c>
      <c r="AD320" s="8">
        <v>636.64179104477603</v>
      </c>
      <c r="AE320" s="8">
        <v>44.535890018880004</v>
      </c>
      <c r="AF320" s="6">
        <v>43.000000000999997</v>
      </c>
      <c r="AG320" s="9">
        <v>12.857142857142</v>
      </c>
      <c r="AH320" s="9">
        <v>44.285714285714</v>
      </c>
      <c r="AI320" s="9">
        <v>37.142857142856997</v>
      </c>
      <c r="AJ320" s="9">
        <v>1.4285714285710001</v>
      </c>
      <c r="AK320" s="6">
        <f t="shared" si="125"/>
        <v>38.571428571427994</v>
      </c>
    </row>
    <row r="321" spans="1:37" ht="15.6" thickBot="1">
      <c r="A321" s="3">
        <v>2012</v>
      </c>
      <c r="B321" s="4" t="s">
        <v>20</v>
      </c>
      <c r="C321" s="4" t="s">
        <v>18</v>
      </c>
      <c r="D321" s="4" t="s">
        <v>14</v>
      </c>
      <c r="E321" s="4" t="s">
        <v>28</v>
      </c>
      <c r="F321" s="4" t="s">
        <v>30</v>
      </c>
      <c r="G321" s="4" t="s">
        <v>16</v>
      </c>
      <c r="H321" s="6">
        <v>165</v>
      </c>
      <c r="I321" s="8">
        <v>632.80606060606101</v>
      </c>
      <c r="J321" s="8">
        <v>40.723921323014999</v>
      </c>
      <c r="K321" s="6">
        <v>49.500000000999997</v>
      </c>
      <c r="L321" s="9">
        <v>14.619883040934999</v>
      </c>
      <c r="M321" s="9">
        <v>50.292397660817997</v>
      </c>
      <c r="N321" s="9">
        <v>30.994152046783</v>
      </c>
      <c r="O321" s="9">
        <v>0.58479532163699999</v>
      </c>
      <c r="P321" s="6">
        <f t="shared" si="123"/>
        <v>31.57894736842</v>
      </c>
      <c r="S321" s="6">
        <v>145</v>
      </c>
      <c r="T321" s="9">
        <v>635.42068965517205</v>
      </c>
      <c r="U321" s="9">
        <v>47.423720764904999</v>
      </c>
      <c r="V321" s="9">
        <v>52.000000000999997</v>
      </c>
      <c r="W321" s="9">
        <v>12.751677852348999</v>
      </c>
      <c r="X321" s="9">
        <v>47.651006711409003</v>
      </c>
      <c r="Y321" s="9">
        <v>36.241610738254998</v>
      </c>
      <c r="Z321" s="9">
        <v>0.67114093959700005</v>
      </c>
      <c r="AA321" s="6">
        <f t="shared" si="124"/>
        <v>36.912751677852</v>
      </c>
      <c r="AC321" s="6">
        <v>65</v>
      </c>
      <c r="AD321" s="8">
        <v>630.63076923076903</v>
      </c>
      <c r="AE321" s="8">
        <v>42.826893285194998</v>
      </c>
      <c r="AF321" s="6">
        <v>53.000000000999997</v>
      </c>
      <c r="AG321" s="9">
        <v>17.391304347826001</v>
      </c>
      <c r="AH321" s="9">
        <v>52.173913043478002</v>
      </c>
      <c r="AI321" s="9">
        <v>24.637681159420001</v>
      </c>
      <c r="AJ321" s="9">
        <v>0</v>
      </c>
      <c r="AK321" s="6">
        <f t="shared" si="125"/>
        <v>24.637681159420001</v>
      </c>
    </row>
    <row r="322" spans="1:37" ht="15.6" thickBot="1">
      <c r="A322" s="3">
        <v>2013</v>
      </c>
      <c r="B322" s="4" t="s">
        <v>20</v>
      </c>
      <c r="C322" s="4" t="s">
        <v>18</v>
      </c>
      <c r="D322" s="4" t="s">
        <v>14</v>
      </c>
      <c r="E322" s="4" t="s">
        <v>28</v>
      </c>
      <c r="F322" s="4" t="s">
        <v>30</v>
      </c>
      <c r="G322" s="4" t="s">
        <v>16</v>
      </c>
      <c r="H322" s="6">
        <v>160</v>
      </c>
      <c r="I322" s="8">
        <v>638.24374999999998</v>
      </c>
      <c r="J322" s="8">
        <v>40.112067362742003</v>
      </c>
      <c r="K322" s="6">
        <v>50.500000000999997</v>
      </c>
      <c r="L322" s="9">
        <v>13.58024691358</v>
      </c>
      <c r="M322" s="9">
        <v>50.617283950617001</v>
      </c>
      <c r="N322" s="9">
        <v>34.567901234567003</v>
      </c>
      <c r="O322" s="9">
        <v>0</v>
      </c>
      <c r="P322" s="6">
        <f t="shared" si="123"/>
        <v>34.567901234567003</v>
      </c>
      <c r="S322" s="6">
        <v>165</v>
      </c>
      <c r="T322" s="9">
        <v>632.61818181818205</v>
      </c>
      <c r="U322" s="9">
        <v>51.045588510959</v>
      </c>
      <c r="V322" s="9">
        <v>44.000000000999997</v>
      </c>
      <c r="W322" s="9">
        <v>18.023255813953</v>
      </c>
      <c r="X322" s="9">
        <v>41.860465116279002</v>
      </c>
      <c r="Y322" s="9">
        <v>35.465116279069001</v>
      </c>
      <c r="Z322" s="9">
        <v>0.58139534883699995</v>
      </c>
      <c r="AA322" s="6">
        <f t="shared" si="124"/>
        <v>36.046511627906</v>
      </c>
      <c r="AC322" s="6">
        <v>58</v>
      </c>
      <c r="AD322" s="8">
        <v>628.06896551724105</v>
      </c>
      <c r="AE322" s="8">
        <v>42.835819602481003</v>
      </c>
      <c r="AF322" s="6">
        <v>51.000000000999997</v>
      </c>
      <c r="AG322" s="9">
        <v>22.950819672131001</v>
      </c>
      <c r="AH322" s="9">
        <v>42.622950819671999</v>
      </c>
      <c r="AI322" s="9">
        <v>29.508196721310998</v>
      </c>
      <c r="AJ322" s="9">
        <v>0</v>
      </c>
      <c r="AK322" s="6">
        <f t="shared" si="125"/>
        <v>29.508196721310998</v>
      </c>
    </row>
    <row r="323" spans="1:37" ht="16.2" thickBot="1">
      <c r="A323" s="3"/>
      <c r="B323" s="4"/>
      <c r="C323" s="4"/>
      <c r="D323" s="4"/>
      <c r="E323" s="4"/>
      <c r="F323" s="4"/>
      <c r="G323" s="25"/>
      <c r="H323" s="26" t="s">
        <v>24</v>
      </c>
      <c r="I323" s="30">
        <f>(I322-I318)/J322</f>
        <v>0.23225651213274093</v>
      </c>
      <c r="J323" s="8"/>
      <c r="K323" s="6"/>
      <c r="L323" s="9"/>
      <c r="M323" s="38" t="s">
        <v>34</v>
      </c>
      <c r="N323" s="41">
        <f>N322-N318</f>
        <v>-1.1104907252319975</v>
      </c>
      <c r="O323" s="41">
        <f>O322-O318</f>
        <v>0</v>
      </c>
      <c r="P323" s="6"/>
      <c r="S323" s="43" t="s">
        <v>23</v>
      </c>
      <c r="T323" s="30">
        <f>(T322-T318)/U322</f>
        <v>-0.1043227155092871</v>
      </c>
      <c r="X323" s="38" t="s">
        <v>34</v>
      </c>
      <c r="Y323" s="41">
        <f>Y322-Y318</f>
        <v>1.3333797521230011</v>
      </c>
      <c r="Z323" s="41">
        <f>Z322-Z318</f>
        <v>-0.61620944158199997</v>
      </c>
      <c r="AC323" s="43" t="s">
        <v>23</v>
      </c>
      <c r="AD323" s="59">
        <f>(AD322-AD318)/AE322</f>
        <v>-0.54227171899455395</v>
      </c>
      <c r="AH323" s="38" t="s">
        <v>34</v>
      </c>
      <c r="AI323" s="57">
        <f>AI322-AI318</f>
        <v>-13.673621460507004</v>
      </c>
      <c r="AJ323" s="57">
        <f>AJ322-AJ318</f>
        <v>-2.2727272727269998</v>
      </c>
      <c r="AK323" s="6"/>
    </row>
    <row r="324" spans="1:37" ht="15.6" thickBot="1">
      <c r="A324" s="3"/>
      <c r="B324" s="4"/>
      <c r="C324" s="4"/>
      <c r="D324" s="4"/>
      <c r="E324" s="4"/>
      <c r="F324" s="4"/>
      <c r="G324" s="4"/>
      <c r="H324" s="6"/>
      <c r="I324" s="8"/>
      <c r="J324" s="8"/>
      <c r="K324" s="6"/>
      <c r="L324" s="9"/>
      <c r="M324" s="9"/>
      <c r="N324" s="9"/>
      <c r="O324" s="9"/>
      <c r="P324" s="6"/>
      <c r="AC324" s="6"/>
      <c r="AD324" s="8"/>
      <c r="AE324" s="8"/>
      <c r="AF324" s="6"/>
      <c r="AG324" s="9"/>
      <c r="AH324" s="9"/>
      <c r="AI324" s="9"/>
      <c r="AJ324" s="9"/>
      <c r="AK324" s="6"/>
    </row>
    <row r="325" spans="1:37" ht="15.6" thickBot="1">
      <c r="A325" s="3"/>
      <c r="B325" s="4"/>
      <c r="C325" s="4"/>
      <c r="D325" s="4"/>
      <c r="E325" s="4"/>
      <c r="F325" s="4"/>
      <c r="G325" s="4"/>
      <c r="H325" s="6"/>
      <c r="I325" s="8"/>
      <c r="J325" s="8"/>
      <c r="K325" s="6"/>
      <c r="L325" s="9"/>
      <c r="M325" s="9"/>
      <c r="N325" s="9"/>
      <c r="O325" s="9"/>
      <c r="P325" s="6"/>
      <c r="AC325" s="6"/>
      <c r="AD325" s="8"/>
      <c r="AE325" s="8"/>
      <c r="AF325" s="6"/>
      <c r="AG325" s="9"/>
      <c r="AH325" s="9"/>
      <c r="AI325" s="9"/>
      <c r="AJ325" s="9"/>
      <c r="AK325" s="6"/>
    </row>
    <row r="326" spans="1:37" ht="15.6" thickBot="1">
      <c r="A326" s="3">
        <v>2009</v>
      </c>
      <c r="B326" s="4" t="s">
        <v>21</v>
      </c>
      <c r="C326" s="4" t="s">
        <v>13</v>
      </c>
      <c r="D326" s="4" t="s">
        <v>14</v>
      </c>
      <c r="E326" s="4" t="s">
        <v>28</v>
      </c>
      <c r="F326" s="4" t="s">
        <v>30</v>
      </c>
      <c r="G326" s="4" t="s">
        <v>16</v>
      </c>
      <c r="H326" s="6">
        <v>372</v>
      </c>
      <c r="I326" s="8">
        <v>466.22311827956997</v>
      </c>
      <c r="J326" s="8">
        <v>45.389612582745997</v>
      </c>
      <c r="K326" s="6">
        <v>51.000000000999997</v>
      </c>
      <c r="L326" s="9">
        <v>7.2386058981229997</v>
      </c>
      <c r="M326" s="9">
        <v>66.756032171580998</v>
      </c>
      <c r="N326" s="9">
        <v>24.664879356568001</v>
      </c>
      <c r="O326" s="9">
        <v>1.0723860589809999</v>
      </c>
      <c r="P326" s="6">
        <f>N326+O326</f>
        <v>25.737265415549</v>
      </c>
      <c r="S326" s="6">
        <v>211</v>
      </c>
      <c r="T326" s="9">
        <v>460.73933649289103</v>
      </c>
      <c r="U326" s="9">
        <v>45.082393538683</v>
      </c>
      <c r="V326" s="9">
        <v>48.500000000999997</v>
      </c>
      <c r="W326" s="9">
        <v>9.7674418604650004</v>
      </c>
      <c r="X326" s="9">
        <v>59.534883720929997</v>
      </c>
      <c r="Y326" s="9">
        <v>27.441860465116001</v>
      </c>
      <c r="Z326" s="9">
        <v>1.3953488372089999</v>
      </c>
      <c r="AA326" s="6">
        <f>Y326+Z326</f>
        <v>28.837209302325</v>
      </c>
      <c r="AC326" s="6">
        <v>99</v>
      </c>
      <c r="AD326" s="8">
        <v>466.33333333333297</v>
      </c>
      <c r="AE326" s="8">
        <v>40.797408881307</v>
      </c>
      <c r="AF326" s="6">
        <v>50.000000000999997</v>
      </c>
      <c r="AG326" s="9">
        <v>4.9019607843130002</v>
      </c>
      <c r="AH326" s="9">
        <v>63.725490196077999</v>
      </c>
      <c r="AI326" s="9">
        <v>27.450980392156001</v>
      </c>
      <c r="AJ326" s="9">
        <v>0.98039215686199999</v>
      </c>
      <c r="AK326" s="6">
        <f>AI326+AJ326</f>
        <v>28.431372549018</v>
      </c>
    </row>
    <row r="327" spans="1:37" ht="15.6" thickBot="1">
      <c r="A327" s="3">
        <v>2010</v>
      </c>
      <c r="B327" s="4" t="s">
        <v>21</v>
      </c>
      <c r="C327" s="4" t="s">
        <v>13</v>
      </c>
      <c r="D327" s="4" t="s">
        <v>14</v>
      </c>
      <c r="E327" s="4" t="s">
        <v>28</v>
      </c>
      <c r="F327" s="4" t="s">
        <v>30</v>
      </c>
      <c r="G327" s="4" t="s">
        <v>16</v>
      </c>
      <c r="H327" s="6">
        <v>371</v>
      </c>
      <c r="I327" s="8">
        <v>459.80053908355802</v>
      </c>
      <c r="J327" s="8">
        <v>47.903428751969997</v>
      </c>
      <c r="K327" s="6">
        <v>46.500000000999997</v>
      </c>
      <c r="L327" s="9">
        <v>12.332439678284</v>
      </c>
      <c r="M327" s="9">
        <v>63.270777479891997</v>
      </c>
      <c r="N327" s="9">
        <v>22.25201072386</v>
      </c>
      <c r="O327" s="9">
        <v>1.6085790884710001</v>
      </c>
      <c r="P327" s="6">
        <f t="shared" ref="P327:P330" si="126">N327+O327</f>
        <v>23.860589812331</v>
      </c>
      <c r="S327" s="6">
        <v>215</v>
      </c>
      <c r="T327" s="9">
        <v>455.037209302326</v>
      </c>
      <c r="U327" s="9">
        <v>51.3148473862</v>
      </c>
      <c r="V327" s="9">
        <v>52.000000000999997</v>
      </c>
      <c r="W327" s="9">
        <v>15.981735159816999</v>
      </c>
      <c r="X327" s="9">
        <v>56.621004566209997</v>
      </c>
      <c r="Y327" s="9">
        <v>21.917808219177999</v>
      </c>
      <c r="Z327" s="9">
        <v>3.6529680365289998</v>
      </c>
      <c r="AA327" s="6">
        <f t="shared" ref="AA327:AA330" si="127">Y327+Z327</f>
        <v>25.570776255706999</v>
      </c>
      <c r="AC327" s="6">
        <v>97</v>
      </c>
      <c r="AD327" s="8">
        <v>465.57731958762901</v>
      </c>
      <c r="AE327" s="8">
        <v>41.210545538416</v>
      </c>
      <c r="AF327" s="6">
        <v>61.000000000999997</v>
      </c>
      <c r="AG327" s="9">
        <v>5.1546391752570004</v>
      </c>
      <c r="AH327" s="9">
        <v>68.041237113402005</v>
      </c>
      <c r="AI327" s="9">
        <v>23.711340206185</v>
      </c>
      <c r="AJ327" s="9">
        <v>3.0927835051539998</v>
      </c>
      <c r="AK327" s="6">
        <f t="shared" ref="AK327:AK330" si="128">AI327+AJ327</f>
        <v>26.804123711338999</v>
      </c>
    </row>
    <row r="328" spans="1:37" ht="15.6" thickBot="1">
      <c r="A328" s="3">
        <v>2011</v>
      </c>
      <c r="B328" s="4" t="s">
        <v>21</v>
      </c>
      <c r="C328" s="4" t="s">
        <v>13</v>
      </c>
      <c r="D328" s="4" t="s">
        <v>14</v>
      </c>
      <c r="E328" s="4" t="s">
        <v>28</v>
      </c>
      <c r="F328" s="4" t="s">
        <v>30</v>
      </c>
      <c r="G328" s="4" t="s">
        <v>16</v>
      </c>
      <c r="H328" s="6">
        <v>345</v>
      </c>
      <c r="I328" s="8">
        <v>469.139130434783</v>
      </c>
      <c r="J328" s="8">
        <v>53.630554727732999</v>
      </c>
      <c r="K328" s="6">
        <v>55.000000000999997</v>
      </c>
      <c r="L328" s="9">
        <v>10.951008645532999</v>
      </c>
      <c r="M328" s="9">
        <v>59.365994236311003</v>
      </c>
      <c r="N328" s="9">
        <v>25.648414985590001</v>
      </c>
      <c r="O328" s="9">
        <v>3.458213256484</v>
      </c>
      <c r="P328" s="6">
        <f t="shared" si="126"/>
        <v>29.106628242074002</v>
      </c>
      <c r="S328" s="6">
        <v>222</v>
      </c>
      <c r="T328" s="9">
        <v>462.243243243243</v>
      </c>
      <c r="U328" s="9">
        <v>48.017194547777997</v>
      </c>
      <c r="V328" s="9">
        <v>47.000000000999997</v>
      </c>
      <c r="W328" s="9">
        <v>9.6491228070169992</v>
      </c>
      <c r="X328" s="9">
        <v>57.456140350877</v>
      </c>
      <c r="Y328" s="9">
        <v>26.315789473683999</v>
      </c>
      <c r="Z328" s="9">
        <v>3.9473684210519999</v>
      </c>
      <c r="AA328" s="6">
        <f t="shared" si="127"/>
        <v>30.263157894736</v>
      </c>
      <c r="AC328" s="6">
        <v>101</v>
      </c>
      <c r="AD328" s="8">
        <v>461.38613861386102</v>
      </c>
      <c r="AE328" s="8">
        <v>34.944232799426999</v>
      </c>
      <c r="AF328" s="6">
        <v>45.000000000999997</v>
      </c>
      <c r="AG328" s="9">
        <v>6.9306930693059998</v>
      </c>
      <c r="AH328" s="9">
        <v>67.326732673267003</v>
      </c>
      <c r="AI328" s="9">
        <v>25.742574257425002</v>
      </c>
      <c r="AJ328" s="9">
        <v>0</v>
      </c>
      <c r="AK328" s="6">
        <f t="shared" si="128"/>
        <v>25.742574257425002</v>
      </c>
    </row>
    <row r="329" spans="1:37" ht="15.6" thickBot="1">
      <c r="A329" s="3">
        <v>2012</v>
      </c>
      <c r="B329" s="4" t="s">
        <v>21</v>
      </c>
      <c r="C329" s="4" t="s">
        <v>13</v>
      </c>
      <c r="D329" s="4" t="s">
        <v>14</v>
      </c>
      <c r="E329" s="4" t="s">
        <v>28</v>
      </c>
      <c r="F329" s="4" t="s">
        <v>30</v>
      </c>
      <c r="G329" s="4" t="s">
        <v>16</v>
      </c>
      <c r="H329" s="6">
        <v>306</v>
      </c>
      <c r="I329" s="8">
        <v>457.71568627451001</v>
      </c>
      <c r="J329" s="8">
        <v>48.776447712954997</v>
      </c>
      <c r="K329" s="6">
        <v>52.000000000999997</v>
      </c>
      <c r="L329" s="9">
        <v>11.897106109324</v>
      </c>
      <c r="M329" s="9">
        <v>65.273311897105998</v>
      </c>
      <c r="N329" s="9">
        <v>20.257234726688001</v>
      </c>
      <c r="O329" s="9">
        <v>0.96463022507999996</v>
      </c>
      <c r="P329" s="6">
        <f t="shared" si="126"/>
        <v>21.221864951768001</v>
      </c>
      <c r="S329" s="6">
        <v>219</v>
      </c>
      <c r="T329" s="9">
        <v>455.93607305936098</v>
      </c>
      <c r="U329" s="9">
        <v>46.895017684088003</v>
      </c>
      <c r="V329" s="9">
        <v>43.000000000999997</v>
      </c>
      <c r="W329" s="9">
        <v>13.513513513513001</v>
      </c>
      <c r="X329" s="9">
        <v>63.513513513512997</v>
      </c>
      <c r="Y329" s="9">
        <v>18.918918918917999</v>
      </c>
      <c r="Z329" s="9">
        <v>2.7027027027020001</v>
      </c>
      <c r="AA329" s="6">
        <f t="shared" si="127"/>
        <v>21.621621621620001</v>
      </c>
      <c r="AC329" s="6">
        <v>135</v>
      </c>
      <c r="AD329" s="8">
        <v>457.81481481481501</v>
      </c>
      <c r="AE329" s="8">
        <v>43.410086382991999</v>
      </c>
      <c r="AF329" s="6">
        <v>44.000000000999997</v>
      </c>
      <c r="AG329" s="9">
        <v>9.4202898550719993</v>
      </c>
      <c r="AH329" s="9">
        <v>63.768115942028999</v>
      </c>
      <c r="AI329" s="9">
        <v>24.637681159420001</v>
      </c>
      <c r="AJ329" s="9">
        <v>0</v>
      </c>
      <c r="AK329" s="6">
        <f t="shared" si="128"/>
        <v>24.637681159420001</v>
      </c>
    </row>
    <row r="330" spans="1:37" ht="15.6" thickBot="1">
      <c r="A330" s="3">
        <v>2013</v>
      </c>
      <c r="B330" s="4" t="s">
        <v>21</v>
      </c>
      <c r="C330" s="4" t="s">
        <v>13</v>
      </c>
      <c r="D330" s="4" t="s">
        <v>14</v>
      </c>
      <c r="E330" s="4" t="s">
        <v>28</v>
      </c>
      <c r="F330" s="4" t="s">
        <v>30</v>
      </c>
      <c r="G330" s="4" t="s">
        <v>16</v>
      </c>
      <c r="H330" s="6">
        <v>323</v>
      </c>
      <c r="I330" s="8">
        <v>465.34055727554198</v>
      </c>
      <c r="J330" s="8">
        <v>42.578700923809997</v>
      </c>
      <c r="K330" s="6">
        <v>56.000000000999997</v>
      </c>
      <c r="L330" s="9">
        <v>6.9908814589660002</v>
      </c>
      <c r="M330" s="9">
        <v>68.389057750758994</v>
      </c>
      <c r="N330" s="9">
        <v>21.884498480243</v>
      </c>
      <c r="O330" s="9">
        <v>0.91185410334299999</v>
      </c>
      <c r="P330" s="6">
        <f t="shared" si="126"/>
        <v>22.796352583586</v>
      </c>
      <c r="S330" s="6">
        <v>257</v>
      </c>
      <c r="T330" s="9">
        <v>461.04280155641999</v>
      </c>
      <c r="U330" s="9">
        <v>42.508479355543002</v>
      </c>
      <c r="V330" s="9">
        <v>54.500000000999997</v>
      </c>
      <c r="W330" s="9">
        <v>8.679245283018</v>
      </c>
      <c r="X330" s="9">
        <v>56.603773584904999</v>
      </c>
      <c r="Y330" s="9">
        <v>30.943396226415</v>
      </c>
      <c r="Z330" s="9">
        <v>0.75471698113200003</v>
      </c>
      <c r="AA330" s="6">
        <f t="shared" si="127"/>
        <v>31.698113207546999</v>
      </c>
      <c r="AC330" s="6">
        <v>134</v>
      </c>
      <c r="AD330" s="8">
        <v>468.37313432835799</v>
      </c>
      <c r="AE330" s="8">
        <v>41.701710471723999</v>
      </c>
      <c r="AF330" s="6">
        <v>61.500000000999997</v>
      </c>
      <c r="AG330" s="9">
        <v>2.9197080291969999</v>
      </c>
      <c r="AH330" s="9">
        <v>62.773722627737001</v>
      </c>
      <c r="AI330" s="9">
        <v>29.927007299269999</v>
      </c>
      <c r="AJ330" s="9">
        <v>2.1897810218970002</v>
      </c>
      <c r="AK330" s="6">
        <f t="shared" si="128"/>
        <v>32.116788321167</v>
      </c>
    </row>
    <row r="331" spans="1:37" ht="16.2" thickBot="1">
      <c r="A331" s="3"/>
      <c r="B331" s="4"/>
      <c r="C331" s="4"/>
      <c r="D331" s="4"/>
      <c r="E331" s="4"/>
      <c r="F331" s="4"/>
      <c r="G331" s="25"/>
      <c r="H331" s="26" t="s">
        <v>24</v>
      </c>
      <c r="I331" s="30">
        <f>(I330-I326)/J330</f>
        <v>-2.0727757890200527E-2</v>
      </c>
      <c r="J331" s="8"/>
      <c r="K331" s="6"/>
      <c r="L331" s="9"/>
      <c r="M331" s="38" t="s">
        <v>34</v>
      </c>
      <c r="N331" s="41">
        <f>N330-N326</f>
        <v>-2.7803808763250011</v>
      </c>
      <c r="O331" s="41">
        <f>O330-O326</f>
        <v>-0.16053195563799993</v>
      </c>
      <c r="P331" s="6"/>
      <c r="S331" s="43" t="s">
        <v>23</v>
      </c>
      <c r="T331" s="30">
        <f>(T330-T326)/U330</f>
        <v>7.1389301177010875E-3</v>
      </c>
      <c r="X331" s="38" t="s">
        <v>34</v>
      </c>
      <c r="Y331" s="41">
        <f>Y330-Y326</f>
        <v>3.5015357612989995</v>
      </c>
      <c r="Z331" s="41">
        <f>Z330-Z326</f>
        <v>-0.64063185607699991</v>
      </c>
      <c r="AC331" s="43" t="s">
        <v>23</v>
      </c>
      <c r="AD331" s="30">
        <f>(AD330-AD326)/AE330</f>
        <v>4.8914084625092613E-2</v>
      </c>
      <c r="AH331" s="38" t="s">
        <v>34</v>
      </c>
      <c r="AI331" s="41">
        <f>AI330-AI326</f>
        <v>2.4760269071139973</v>
      </c>
      <c r="AJ331" s="41">
        <f>AJ330-AJ326</f>
        <v>1.2093888650350002</v>
      </c>
      <c r="AK331" s="6"/>
    </row>
    <row r="332" spans="1:37" ht="15.6" thickBot="1">
      <c r="A332" s="3"/>
      <c r="B332" s="4"/>
      <c r="C332" s="4"/>
      <c r="D332" s="4"/>
      <c r="E332" s="4"/>
      <c r="F332" s="4"/>
      <c r="G332" s="4"/>
      <c r="H332" s="6"/>
      <c r="I332" s="8"/>
      <c r="J332" s="8"/>
      <c r="K332" s="6"/>
      <c r="L332" s="9"/>
      <c r="M332" s="9"/>
      <c r="N332" s="9"/>
      <c r="O332" s="9"/>
      <c r="P332" s="6"/>
      <c r="AC332" s="6"/>
      <c r="AD332" s="8"/>
      <c r="AE332" s="8"/>
      <c r="AF332" s="6"/>
      <c r="AG332" s="9"/>
      <c r="AH332" s="9"/>
      <c r="AI332" s="9"/>
      <c r="AJ332" s="9"/>
      <c r="AK332" s="6"/>
    </row>
    <row r="333" spans="1:37" ht="15.6" thickBot="1">
      <c r="A333" s="3">
        <v>2009</v>
      </c>
      <c r="B333" s="4" t="s">
        <v>21</v>
      </c>
      <c r="C333" s="4" t="s">
        <v>19</v>
      </c>
      <c r="D333" s="4" t="s">
        <v>14</v>
      </c>
      <c r="E333" s="4" t="s">
        <v>28</v>
      </c>
      <c r="F333" s="4" t="s">
        <v>30</v>
      </c>
      <c r="G333" s="4" t="s">
        <v>16</v>
      </c>
      <c r="H333" s="6">
        <v>214</v>
      </c>
      <c r="I333" s="8">
        <v>503.35046728971997</v>
      </c>
      <c r="J333" s="8">
        <v>45.102320550381997</v>
      </c>
      <c r="K333" s="6">
        <v>43.500000000999997</v>
      </c>
      <c r="L333" s="9">
        <v>4.6082949308750001</v>
      </c>
      <c r="M333" s="9">
        <v>75.115207373271005</v>
      </c>
      <c r="N333" s="9">
        <v>18.433179723502001</v>
      </c>
      <c r="O333" s="9">
        <v>0.460829493087</v>
      </c>
      <c r="P333" s="6">
        <f>N333+O333</f>
        <v>18.894009216589001</v>
      </c>
      <c r="S333" s="6">
        <v>245</v>
      </c>
      <c r="T333" s="9">
        <v>508.94285714285701</v>
      </c>
      <c r="U333" s="9">
        <v>55.850180151461998</v>
      </c>
      <c r="V333" s="9">
        <v>46.000000000999997</v>
      </c>
      <c r="W333" s="9">
        <v>6.5306122448970001</v>
      </c>
      <c r="X333" s="9">
        <v>65.306122448978996</v>
      </c>
      <c r="Y333" s="9">
        <v>26.938775510204</v>
      </c>
      <c r="Z333" s="9">
        <v>1.2244897959179999</v>
      </c>
      <c r="AA333" s="6">
        <f>Y333+Z333</f>
        <v>28.163265306122</v>
      </c>
      <c r="AC333" s="6">
        <v>130</v>
      </c>
      <c r="AD333" s="8">
        <v>518.70769230769201</v>
      </c>
      <c r="AE333" s="8">
        <v>51.227180006099999</v>
      </c>
      <c r="AF333" s="6">
        <v>46.500000000999997</v>
      </c>
      <c r="AG333" s="9">
        <v>1.515151515151</v>
      </c>
      <c r="AH333" s="9">
        <v>62.121212121211997</v>
      </c>
      <c r="AI333" s="9">
        <v>34.090909090909001</v>
      </c>
      <c r="AJ333" s="9">
        <v>0.75757575757499995</v>
      </c>
      <c r="AK333" s="6">
        <f>AI333+AJ333</f>
        <v>34.848484848483999</v>
      </c>
    </row>
    <row r="334" spans="1:37" ht="15.6" thickBot="1">
      <c r="A334" s="3">
        <v>2010</v>
      </c>
      <c r="B334" s="4" t="s">
        <v>21</v>
      </c>
      <c r="C334" s="4" t="s">
        <v>19</v>
      </c>
      <c r="D334" s="4" t="s">
        <v>14</v>
      </c>
      <c r="E334" s="4" t="s">
        <v>28</v>
      </c>
      <c r="F334" s="4" t="s">
        <v>30</v>
      </c>
      <c r="G334" s="4" t="s">
        <v>16</v>
      </c>
      <c r="H334" s="6">
        <v>211</v>
      </c>
      <c r="I334" s="8">
        <v>502.890995260664</v>
      </c>
      <c r="J334" s="8">
        <v>47.443826076889998</v>
      </c>
      <c r="K334" s="6">
        <v>43.000000000999997</v>
      </c>
      <c r="L334" s="9">
        <v>5.6603773584899999</v>
      </c>
      <c r="M334" s="9">
        <v>75.471698113206998</v>
      </c>
      <c r="N334" s="9">
        <v>16.509433962264001</v>
      </c>
      <c r="O334" s="9">
        <v>1.88679245283</v>
      </c>
      <c r="P334" s="6">
        <f t="shared" ref="P334:P337" si="129">N334+O334</f>
        <v>18.396226415094002</v>
      </c>
      <c r="S334" s="6">
        <v>214</v>
      </c>
      <c r="T334" s="9">
        <v>503.03271028037398</v>
      </c>
      <c r="U334" s="9">
        <v>54.151533647493999</v>
      </c>
      <c r="V334" s="9">
        <v>51.500000000999997</v>
      </c>
      <c r="W334" s="9">
        <v>7.2398190045239996</v>
      </c>
      <c r="X334" s="9">
        <v>63.800904977374998</v>
      </c>
      <c r="Y334" s="9">
        <v>23.529411764704999</v>
      </c>
      <c r="Z334" s="9">
        <v>2.262443438914</v>
      </c>
      <c r="AA334" s="6">
        <f t="shared" ref="AA334:AA337" si="130">Y334+Z334</f>
        <v>25.791855203619001</v>
      </c>
      <c r="AC334" s="6">
        <v>112</v>
      </c>
      <c r="AD334" s="8">
        <v>505.97321428571399</v>
      </c>
      <c r="AE334" s="8">
        <v>48.096648161281003</v>
      </c>
      <c r="AF334" s="6">
        <v>43.000000000999997</v>
      </c>
      <c r="AG334" s="9">
        <v>3.4782608695650001</v>
      </c>
      <c r="AH334" s="9">
        <v>68.695652173913004</v>
      </c>
      <c r="AI334" s="9">
        <v>24.347826086956001</v>
      </c>
      <c r="AJ334" s="9">
        <v>0.86956521739100001</v>
      </c>
      <c r="AK334" s="6">
        <f t="shared" ref="AK334:AK337" si="131">AI334+AJ334</f>
        <v>25.217391304347</v>
      </c>
    </row>
    <row r="335" spans="1:37" ht="15.6" thickBot="1">
      <c r="A335" s="3">
        <v>2011</v>
      </c>
      <c r="B335" s="4" t="s">
        <v>21</v>
      </c>
      <c r="C335" s="4" t="s">
        <v>19</v>
      </c>
      <c r="D335" s="4" t="s">
        <v>14</v>
      </c>
      <c r="E335" s="4" t="s">
        <v>28</v>
      </c>
      <c r="F335" s="4" t="s">
        <v>30</v>
      </c>
      <c r="G335" s="4" t="s">
        <v>16</v>
      </c>
      <c r="H335" s="6">
        <v>222</v>
      </c>
      <c r="I335" s="8">
        <v>507.45495495495499</v>
      </c>
      <c r="J335" s="8">
        <v>43.662063508461998</v>
      </c>
      <c r="K335" s="6">
        <v>47.000000000999997</v>
      </c>
      <c r="L335" s="9">
        <v>4.4444444444439997</v>
      </c>
      <c r="M335" s="9">
        <v>72.888888888888005</v>
      </c>
      <c r="N335" s="9">
        <v>20.888888888888001</v>
      </c>
      <c r="O335" s="9">
        <v>0.444444444444</v>
      </c>
      <c r="P335" s="6">
        <f t="shared" si="129"/>
        <v>21.333333333332</v>
      </c>
      <c r="S335" s="6">
        <v>223</v>
      </c>
      <c r="T335" s="9">
        <v>505.90134529148003</v>
      </c>
      <c r="U335" s="9">
        <v>54.241112926592002</v>
      </c>
      <c r="V335" s="9">
        <v>43.500000000999997</v>
      </c>
      <c r="W335" s="9">
        <v>7.0175438596489998</v>
      </c>
      <c r="X335" s="9">
        <v>66.228070175438006</v>
      </c>
      <c r="Y335" s="9">
        <v>22.807017543859001</v>
      </c>
      <c r="Z335" s="9">
        <v>1.7543859649119999</v>
      </c>
      <c r="AA335" s="6">
        <f t="shared" si="130"/>
        <v>24.561403508771001</v>
      </c>
      <c r="AC335" s="6">
        <v>105</v>
      </c>
      <c r="AD335" s="8">
        <v>516.26666666666699</v>
      </c>
      <c r="AE335" s="8">
        <v>54.354652101988002</v>
      </c>
      <c r="AF335" s="6">
        <v>53.500000000999997</v>
      </c>
      <c r="AG335" s="9">
        <v>3.7037037037029998</v>
      </c>
      <c r="AH335" s="9">
        <v>59.259259259258997</v>
      </c>
      <c r="AI335" s="9">
        <v>32.407407407407</v>
      </c>
      <c r="AJ335" s="9">
        <v>1.8518518518510001</v>
      </c>
      <c r="AK335" s="6">
        <f t="shared" si="131"/>
        <v>34.259259259258002</v>
      </c>
    </row>
    <row r="336" spans="1:37" ht="15.6" thickBot="1">
      <c r="A336" s="3">
        <v>2012</v>
      </c>
      <c r="B336" s="4" t="s">
        <v>21</v>
      </c>
      <c r="C336" s="4" t="s">
        <v>19</v>
      </c>
      <c r="D336" s="4" t="s">
        <v>14</v>
      </c>
      <c r="E336" s="4" t="s">
        <v>28</v>
      </c>
      <c r="F336" s="4" t="s">
        <v>30</v>
      </c>
      <c r="G336" s="4" t="s">
        <v>16</v>
      </c>
      <c r="H336" s="6">
        <v>213</v>
      </c>
      <c r="I336" s="8">
        <v>509.18779342723002</v>
      </c>
      <c r="J336" s="8">
        <v>46.255468226608002</v>
      </c>
      <c r="K336" s="6">
        <v>53.500000000999997</v>
      </c>
      <c r="L336" s="9">
        <v>6.0185185185180003</v>
      </c>
      <c r="M336" s="9">
        <v>67.592592592591998</v>
      </c>
      <c r="N336" s="9">
        <v>25</v>
      </c>
      <c r="O336" s="9">
        <v>0</v>
      </c>
      <c r="P336" s="6">
        <f t="shared" si="129"/>
        <v>25</v>
      </c>
      <c r="S336" s="6">
        <v>216</v>
      </c>
      <c r="T336" s="9">
        <v>506.83796296296299</v>
      </c>
      <c r="U336" s="9">
        <v>56.532078923908998</v>
      </c>
      <c r="V336" s="9">
        <v>49.500000000999997</v>
      </c>
      <c r="W336" s="9">
        <v>6.4516129032249996</v>
      </c>
      <c r="X336" s="9">
        <v>65.898617511520001</v>
      </c>
      <c r="Y336" s="9">
        <v>24.884792626728</v>
      </c>
      <c r="Z336" s="9">
        <v>2.304147465437</v>
      </c>
      <c r="AA336" s="6">
        <f t="shared" si="130"/>
        <v>27.188940092165002</v>
      </c>
      <c r="AC336" s="6">
        <v>85</v>
      </c>
      <c r="AD336" s="8">
        <v>512.70588235294099</v>
      </c>
      <c r="AE336" s="8">
        <v>54.478441242606003</v>
      </c>
      <c r="AF336" s="6">
        <v>56.000000000999997</v>
      </c>
      <c r="AG336" s="9">
        <v>8.0459770114939992</v>
      </c>
      <c r="AH336" s="9">
        <v>56.321839080459</v>
      </c>
      <c r="AI336" s="9">
        <v>32.183908045976999</v>
      </c>
      <c r="AJ336" s="9">
        <v>1.149425287356</v>
      </c>
      <c r="AK336" s="6">
        <f t="shared" si="131"/>
        <v>33.333333333333002</v>
      </c>
    </row>
    <row r="337" spans="1:37" ht="15.6" thickBot="1">
      <c r="A337" s="3">
        <v>2013</v>
      </c>
      <c r="B337" s="4" t="s">
        <v>21</v>
      </c>
      <c r="C337" s="4" t="s">
        <v>19</v>
      </c>
      <c r="D337" s="4" t="s">
        <v>14</v>
      </c>
      <c r="E337" s="4" t="s">
        <v>28</v>
      </c>
      <c r="F337" s="4" t="s">
        <v>30</v>
      </c>
      <c r="G337" s="4" t="s">
        <v>16</v>
      </c>
      <c r="H337" s="6">
        <v>186</v>
      </c>
      <c r="I337" s="8">
        <v>517.677419354839</v>
      </c>
      <c r="J337" s="8">
        <v>42.862233433710003</v>
      </c>
      <c r="K337" s="6">
        <v>55.000000000999997</v>
      </c>
      <c r="L337" s="9">
        <v>5.3475935828869998</v>
      </c>
      <c r="M337" s="9">
        <v>66.310160427807006</v>
      </c>
      <c r="N337" s="9">
        <v>27.807486631016001</v>
      </c>
      <c r="O337" s="9">
        <v>0</v>
      </c>
      <c r="P337" s="6">
        <f t="shared" si="129"/>
        <v>27.807486631016001</v>
      </c>
      <c r="S337" s="6">
        <v>237</v>
      </c>
      <c r="T337" s="9">
        <v>500.611814345992</v>
      </c>
      <c r="U337" s="9">
        <v>50.253606284280998</v>
      </c>
      <c r="V337" s="9">
        <v>49.500000000999997</v>
      </c>
      <c r="W337" s="9">
        <v>6.9958847736619996</v>
      </c>
      <c r="X337" s="9">
        <v>70.370370370369997</v>
      </c>
      <c r="Y337" s="9">
        <v>19.753086419753</v>
      </c>
      <c r="Z337" s="9">
        <v>0.411522633744</v>
      </c>
      <c r="AA337" s="6">
        <f t="shared" si="130"/>
        <v>20.164609053496999</v>
      </c>
      <c r="AC337" s="6">
        <v>92</v>
      </c>
      <c r="AD337" s="8">
        <v>511.96739130434798</v>
      </c>
      <c r="AE337" s="8">
        <v>44.991440232769001</v>
      </c>
      <c r="AF337" s="6">
        <v>47.000000000999997</v>
      </c>
      <c r="AG337" s="9">
        <v>1.0752688172039999</v>
      </c>
      <c r="AH337" s="9">
        <v>64.516129032257993</v>
      </c>
      <c r="AI337" s="9">
        <v>33.333333333333002</v>
      </c>
      <c r="AJ337" s="9">
        <v>0</v>
      </c>
      <c r="AK337" s="6">
        <f t="shared" si="131"/>
        <v>33.333333333333002</v>
      </c>
    </row>
    <row r="338" spans="1:37" ht="16.2" thickBot="1">
      <c r="A338" s="3"/>
      <c r="B338" s="4"/>
      <c r="C338" s="4"/>
      <c r="D338" s="4"/>
      <c r="E338" s="4"/>
      <c r="F338" s="4"/>
      <c r="G338" s="25"/>
      <c r="H338" s="26" t="s">
        <v>24</v>
      </c>
      <c r="I338" s="36">
        <f>(I337-I333)/J337</f>
        <v>0.33425584523673618</v>
      </c>
      <c r="J338" s="8"/>
      <c r="K338" s="6"/>
      <c r="L338" s="9"/>
      <c r="M338" s="38" t="s">
        <v>34</v>
      </c>
      <c r="N338" s="55">
        <f>N337-N333</f>
        <v>9.3743069075140006</v>
      </c>
      <c r="O338" s="41">
        <f>O337-O333</f>
        <v>-0.460829493087</v>
      </c>
      <c r="P338" s="6"/>
      <c r="S338" s="43" t="s">
        <v>23</v>
      </c>
      <c r="T338" s="30">
        <f>(T337-T333)/U337</f>
        <v>-0.16577999894648163</v>
      </c>
      <c r="X338" s="38" t="s">
        <v>34</v>
      </c>
      <c r="Y338" s="57">
        <f>Y337-Y333</f>
        <v>-7.1856890904509996</v>
      </c>
      <c r="Z338" s="57">
        <f>Z337-Z333</f>
        <v>-0.81296716217399989</v>
      </c>
      <c r="AC338" s="43" t="s">
        <v>23</v>
      </c>
      <c r="AD338" s="30">
        <f>(AD337-AD333)/AE337</f>
        <v>-0.14981296372092592</v>
      </c>
      <c r="AH338" s="38" t="s">
        <v>34</v>
      </c>
      <c r="AI338" s="41">
        <f>AI337-AI333</f>
        <v>-0.75757575757599938</v>
      </c>
      <c r="AJ338" s="41">
        <f>AJ337-AJ333</f>
        <v>-0.75757575757499995</v>
      </c>
      <c r="AK338" s="6"/>
    </row>
    <row r="339" spans="1:37" ht="15.6" thickBot="1">
      <c r="A339" s="3"/>
      <c r="B339" s="4"/>
      <c r="C339" s="4"/>
      <c r="D339" s="4"/>
      <c r="E339" s="4"/>
      <c r="F339" s="4"/>
      <c r="G339" s="4"/>
      <c r="H339" s="6"/>
      <c r="I339" s="8"/>
      <c r="J339" s="8"/>
      <c r="K339" s="6"/>
      <c r="L339" s="9"/>
      <c r="M339" s="9"/>
      <c r="N339" s="9"/>
      <c r="O339" s="9"/>
      <c r="P339" s="6"/>
      <c r="AC339" s="6"/>
      <c r="AD339" s="8"/>
      <c r="AE339" s="8"/>
      <c r="AF339" s="6"/>
      <c r="AG339" s="9"/>
      <c r="AH339" s="9"/>
      <c r="AI339" s="9"/>
      <c r="AJ339" s="9"/>
      <c r="AK339" s="6"/>
    </row>
    <row r="340" spans="1:37" ht="15.6" thickBot="1">
      <c r="A340" s="3">
        <v>2009</v>
      </c>
      <c r="B340" s="4" t="s">
        <v>21</v>
      </c>
      <c r="C340" s="4" t="s">
        <v>18</v>
      </c>
      <c r="D340" s="4" t="s">
        <v>14</v>
      </c>
      <c r="E340" s="4" t="s">
        <v>28</v>
      </c>
      <c r="F340" s="4" t="s">
        <v>30</v>
      </c>
      <c r="G340" s="4" t="s">
        <v>16</v>
      </c>
      <c r="H340" s="6">
        <v>194</v>
      </c>
      <c r="I340" s="8">
        <v>510.02061855670098</v>
      </c>
      <c r="J340" s="8">
        <v>52.670149519368003</v>
      </c>
      <c r="K340" s="6">
        <v>44.500000000999997</v>
      </c>
      <c r="L340" s="9">
        <v>10.552763819095</v>
      </c>
      <c r="M340" s="9">
        <v>74.371859296482</v>
      </c>
      <c r="N340" s="9">
        <v>12.562814070350999</v>
      </c>
      <c r="O340" s="9">
        <v>0</v>
      </c>
      <c r="P340" s="6">
        <f>N340+O340</f>
        <v>12.562814070350999</v>
      </c>
      <c r="S340" s="6">
        <v>159</v>
      </c>
      <c r="T340" s="9">
        <v>526.48427672955995</v>
      </c>
      <c r="U340" s="9">
        <v>65.288925083476002</v>
      </c>
      <c r="V340" s="9">
        <v>48.000000000999997</v>
      </c>
      <c r="W340" s="9">
        <v>8.9820359281430004</v>
      </c>
      <c r="X340" s="9">
        <v>67.065868263473007</v>
      </c>
      <c r="Y340" s="9">
        <v>18.562874251497</v>
      </c>
      <c r="Z340" s="9">
        <v>0.59880239520900003</v>
      </c>
      <c r="AA340" s="6">
        <f>Y340+Z340</f>
        <v>19.161676646705999</v>
      </c>
      <c r="AC340" s="6">
        <v>85</v>
      </c>
      <c r="AD340" s="8">
        <v>530.564705882353</v>
      </c>
      <c r="AE340" s="8">
        <v>66.125142372485001</v>
      </c>
      <c r="AF340" s="6">
        <v>38.000000000999997</v>
      </c>
      <c r="AG340" s="9">
        <v>7.9545454545450003</v>
      </c>
      <c r="AH340" s="9">
        <v>64.772727272726996</v>
      </c>
      <c r="AI340" s="9">
        <v>21.590909090909001</v>
      </c>
      <c r="AJ340" s="9">
        <v>2.2727272727269998</v>
      </c>
      <c r="AK340" s="6">
        <f>AI340+AJ340</f>
        <v>23.863636363636001</v>
      </c>
    </row>
    <row r="341" spans="1:37" ht="15.6" thickBot="1">
      <c r="A341" s="3">
        <v>2010</v>
      </c>
      <c r="B341" s="4" t="s">
        <v>21</v>
      </c>
      <c r="C341" s="4" t="s">
        <v>18</v>
      </c>
      <c r="D341" s="4" t="s">
        <v>14</v>
      </c>
      <c r="E341" s="4" t="s">
        <v>28</v>
      </c>
      <c r="F341" s="4" t="s">
        <v>30</v>
      </c>
      <c r="G341" s="4" t="s">
        <v>16</v>
      </c>
      <c r="H341" s="6">
        <v>182</v>
      </c>
      <c r="I341" s="8">
        <v>506.269230769231</v>
      </c>
      <c r="J341" s="8">
        <v>62.258763508915997</v>
      </c>
      <c r="K341" s="6">
        <v>49.000000000999997</v>
      </c>
      <c r="L341" s="9">
        <v>16.062176165802999</v>
      </c>
      <c r="M341" s="9">
        <v>63.212435233160001</v>
      </c>
      <c r="N341" s="9">
        <v>14.507772020725</v>
      </c>
      <c r="O341" s="9">
        <v>0.51813471502499997</v>
      </c>
      <c r="P341" s="6">
        <f t="shared" ref="P341:P344" si="132">N341+O341</f>
        <v>15.025906735749999</v>
      </c>
      <c r="S341" s="6">
        <v>152</v>
      </c>
      <c r="T341" s="9">
        <v>515.11184210526301</v>
      </c>
      <c r="U341" s="9">
        <v>63.987120945666</v>
      </c>
      <c r="V341" s="9">
        <v>48.000000000999997</v>
      </c>
      <c r="W341" s="9">
        <v>14.465408805031</v>
      </c>
      <c r="X341" s="9">
        <v>63.522012578616</v>
      </c>
      <c r="Y341" s="9">
        <v>16.352201257861001</v>
      </c>
      <c r="Z341" s="9">
        <v>1.2578616352200001</v>
      </c>
      <c r="AA341" s="6">
        <f t="shared" ref="AA341:AA344" si="133">Y341+Z341</f>
        <v>17.610062893081</v>
      </c>
      <c r="AC341" s="6">
        <v>83</v>
      </c>
      <c r="AD341" s="8">
        <v>539.65060240963896</v>
      </c>
      <c r="AE341" s="8">
        <v>68.207794729252001</v>
      </c>
      <c r="AF341" s="6">
        <v>47.000000000999997</v>
      </c>
      <c r="AG341" s="9">
        <v>10.344827586206</v>
      </c>
      <c r="AH341" s="9">
        <v>55.172413793102997</v>
      </c>
      <c r="AI341" s="9">
        <v>27.586206896551001</v>
      </c>
      <c r="AJ341" s="9">
        <v>2.298850574712</v>
      </c>
      <c r="AK341" s="6">
        <f t="shared" ref="AK341:AK344" si="134">AI341+AJ341</f>
        <v>29.885057471263</v>
      </c>
    </row>
    <row r="342" spans="1:37" ht="15.6" thickBot="1">
      <c r="A342" s="3">
        <v>2011</v>
      </c>
      <c r="B342" s="4" t="s">
        <v>21</v>
      </c>
      <c r="C342" s="4" t="s">
        <v>18</v>
      </c>
      <c r="D342" s="4" t="s">
        <v>14</v>
      </c>
      <c r="E342" s="4" t="s">
        <v>28</v>
      </c>
      <c r="F342" s="4" t="s">
        <v>30</v>
      </c>
      <c r="G342" s="4" t="s">
        <v>16</v>
      </c>
      <c r="H342" s="6">
        <v>170</v>
      </c>
      <c r="I342" s="8">
        <v>514.25294117647104</v>
      </c>
      <c r="J342" s="8">
        <v>49.447606814693998</v>
      </c>
      <c r="K342" s="6">
        <v>52.000000000999997</v>
      </c>
      <c r="L342" s="9">
        <v>8.9385474860330003</v>
      </c>
      <c r="M342" s="9">
        <v>73.184357541899004</v>
      </c>
      <c r="N342" s="9">
        <v>12.849162011173</v>
      </c>
      <c r="O342" s="9">
        <v>0</v>
      </c>
      <c r="P342" s="6">
        <f t="shared" si="132"/>
        <v>12.849162011173</v>
      </c>
      <c r="S342" s="6">
        <v>159</v>
      </c>
      <c r="T342" s="9">
        <v>526.75471698113199</v>
      </c>
      <c r="U342" s="9">
        <v>62.577417063532998</v>
      </c>
      <c r="V342" s="9">
        <v>51.000000000999997</v>
      </c>
      <c r="W342" s="9">
        <v>9.9378881987569994</v>
      </c>
      <c r="X342" s="9">
        <v>67.080745341614005</v>
      </c>
      <c r="Y342" s="9">
        <v>21.11801242236</v>
      </c>
      <c r="Z342" s="9">
        <v>0.62111801242200004</v>
      </c>
      <c r="AA342" s="6">
        <f t="shared" si="133"/>
        <v>21.739130434781998</v>
      </c>
      <c r="AC342" s="6">
        <v>68</v>
      </c>
      <c r="AD342" s="8">
        <v>520.54411764705901</v>
      </c>
      <c r="AE342" s="8">
        <v>61.465057133818</v>
      </c>
      <c r="AF342" s="6">
        <v>34.000000000999997</v>
      </c>
      <c r="AG342" s="9">
        <v>10</v>
      </c>
      <c r="AH342" s="9">
        <v>68.571428571428001</v>
      </c>
      <c r="AI342" s="9">
        <v>17.142857142857</v>
      </c>
      <c r="AJ342" s="9">
        <v>1.4285714285710001</v>
      </c>
      <c r="AK342" s="6">
        <f t="shared" si="134"/>
        <v>18.571428571428001</v>
      </c>
    </row>
    <row r="343" spans="1:37" ht="15.6" thickBot="1">
      <c r="A343" s="3">
        <v>2012</v>
      </c>
      <c r="B343" s="4" t="s">
        <v>21</v>
      </c>
      <c r="C343" s="4" t="s">
        <v>18</v>
      </c>
      <c r="D343" s="4" t="s">
        <v>14</v>
      </c>
      <c r="E343" s="4" t="s">
        <v>28</v>
      </c>
      <c r="F343" s="4" t="s">
        <v>30</v>
      </c>
      <c r="G343" s="4" t="s">
        <v>16</v>
      </c>
      <c r="H343" s="6">
        <v>165</v>
      </c>
      <c r="I343" s="8">
        <v>517.745454545455</v>
      </c>
      <c r="J343" s="8">
        <v>48.05366087745</v>
      </c>
      <c r="K343" s="6">
        <v>55.000000000999997</v>
      </c>
      <c r="L343" s="9">
        <v>7.0175438596489998</v>
      </c>
      <c r="M343" s="9">
        <v>74.269005847952997</v>
      </c>
      <c r="N343" s="9">
        <v>15.204678362573</v>
      </c>
      <c r="O343" s="9">
        <v>0</v>
      </c>
      <c r="P343" s="6">
        <f t="shared" si="132"/>
        <v>15.204678362573</v>
      </c>
      <c r="S343" s="6">
        <v>146</v>
      </c>
      <c r="T343" s="9">
        <v>520.19863013698603</v>
      </c>
      <c r="U343" s="9">
        <v>58.320236017569002</v>
      </c>
      <c r="V343" s="9">
        <v>45.000000000999997</v>
      </c>
      <c r="W343" s="9">
        <v>8.7248322147649997</v>
      </c>
      <c r="X343" s="9">
        <v>73.825503355704001</v>
      </c>
      <c r="Y343" s="9">
        <v>14.093959731543</v>
      </c>
      <c r="Z343" s="9">
        <v>1.3422818791940001</v>
      </c>
      <c r="AA343" s="6">
        <f t="shared" si="133"/>
        <v>15.436241610737</v>
      </c>
      <c r="AC343" s="6">
        <v>61</v>
      </c>
      <c r="AD343" s="8">
        <v>509.06557377049199</v>
      </c>
      <c r="AE343" s="8">
        <v>48.650408991928998</v>
      </c>
      <c r="AF343" s="6">
        <v>50.000000000999997</v>
      </c>
      <c r="AG343" s="9">
        <v>8.6956521739130004</v>
      </c>
      <c r="AH343" s="9">
        <v>69.565217391304003</v>
      </c>
      <c r="AI343" s="9">
        <v>10.144927536231</v>
      </c>
      <c r="AJ343" s="9">
        <v>0</v>
      </c>
      <c r="AK343" s="6">
        <f t="shared" si="134"/>
        <v>10.144927536231</v>
      </c>
    </row>
    <row r="344" spans="1:37" ht="15.6" thickBot="1">
      <c r="A344" s="3">
        <v>2013</v>
      </c>
      <c r="B344" s="4" t="s">
        <v>21</v>
      </c>
      <c r="C344" s="4" t="s">
        <v>18</v>
      </c>
      <c r="D344" s="4" t="s">
        <v>14</v>
      </c>
      <c r="E344" s="4" t="s">
        <v>28</v>
      </c>
      <c r="F344" s="4" t="s">
        <v>30</v>
      </c>
      <c r="G344" s="4" t="s">
        <v>16</v>
      </c>
      <c r="H344" s="6">
        <v>160</v>
      </c>
      <c r="I344" s="8">
        <v>518.38125000000002</v>
      </c>
      <c r="J344" s="8">
        <v>47.770398438584003</v>
      </c>
      <c r="K344" s="6">
        <v>45.000000000999997</v>
      </c>
      <c r="L344" s="9">
        <v>6.79012345679</v>
      </c>
      <c r="M344" s="9">
        <v>78.395061728395007</v>
      </c>
      <c r="N344" s="9">
        <v>13.58024691358</v>
      </c>
      <c r="O344" s="9">
        <v>0</v>
      </c>
      <c r="P344" s="6">
        <f t="shared" si="132"/>
        <v>13.58024691358</v>
      </c>
      <c r="S344" s="6">
        <v>166</v>
      </c>
      <c r="T344" s="9">
        <v>524.91566265060203</v>
      </c>
      <c r="U344" s="9">
        <v>58.463499064729</v>
      </c>
      <c r="V344" s="9">
        <v>53.000000000999997</v>
      </c>
      <c r="W344" s="9">
        <v>6.976744186046</v>
      </c>
      <c r="X344" s="9">
        <v>70.348837209302005</v>
      </c>
      <c r="Y344" s="9">
        <v>18.023255813953</v>
      </c>
      <c r="Z344" s="9">
        <v>1.1627906976739999</v>
      </c>
      <c r="AA344" s="6">
        <f t="shared" si="133"/>
        <v>19.186046511627001</v>
      </c>
      <c r="AC344" s="6">
        <v>58</v>
      </c>
      <c r="AD344" s="8">
        <v>521.37931034482801</v>
      </c>
      <c r="AE344" s="8">
        <v>49.916009310450001</v>
      </c>
      <c r="AF344" s="6">
        <v>47.500000000999997</v>
      </c>
      <c r="AG344" s="9">
        <v>4.918032786885</v>
      </c>
      <c r="AH344" s="9">
        <v>73.770491803278006</v>
      </c>
      <c r="AI344" s="9">
        <v>16.393442622950001</v>
      </c>
      <c r="AJ344" s="9">
        <v>0</v>
      </c>
      <c r="AK344" s="6">
        <f t="shared" si="134"/>
        <v>16.393442622950001</v>
      </c>
    </row>
    <row r="345" spans="1:37" ht="16.2" thickBot="1">
      <c r="A345" s="3"/>
      <c r="B345" s="4"/>
      <c r="C345" s="4"/>
      <c r="D345" s="4"/>
      <c r="E345" s="4"/>
      <c r="F345" s="4"/>
      <c r="G345" s="25"/>
      <c r="H345" s="26" t="s">
        <v>24</v>
      </c>
      <c r="I345" s="30">
        <f>(I344-I340)/J344</f>
        <v>0.17501699204053917</v>
      </c>
      <c r="J345" s="8"/>
      <c r="K345" s="6"/>
      <c r="L345" s="9"/>
      <c r="M345" s="38" t="s">
        <v>34</v>
      </c>
      <c r="N345" s="41">
        <f>N344-N340</f>
        <v>1.0174328432290007</v>
      </c>
      <c r="O345" s="41">
        <f>O344-O340</f>
        <v>0</v>
      </c>
      <c r="P345" s="6"/>
      <c r="S345" s="43" t="s">
        <v>23</v>
      </c>
      <c r="T345" s="30">
        <f>(T344-T340)/U344</f>
        <v>-2.6830656803849523E-2</v>
      </c>
      <c r="X345" s="38" t="s">
        <v>34</v>
      </c>
      <c r="Y345" s="41">
        <f>Y344-Y340</f>
        <v>-0.53961843754400007</v>
      </c>
      <c r="Z345" s="41">
        <f>Z344-Z340</f>
        <v>0.56398830246499987</v>
      </c>
      <c r="AC345" s="43" t="s">
        <v>23</v>
      </c>
      <c r="AD345" s="30">
        <f>(AD344-AD340)/AE344</f>
        <v>-0.18401702508701961</v>
      </c>
      <c r="AH345" s="38" t="s">
        <v>34</v>
      </c>
      <c r="AI345" s="41">
        <f>AI344-AI340</f>
        <v>-5.1974664679589999</v>
      </c>
      <c r="AJ345" s="41">
        <f>AJ344-AJ340</f>
        <v>-2.2727272727269998</v>
      </c>
      <c r="AK345" s="6"/>
    </row>
    <row r="346" spans="1:37" ht="15.6" thickBot="1">
      <c r="A346" s="3"/>
      <c r="B346" s="4"/>
      <c r="C346" s="4"/>
      <c r="D346" s="4"/>
      <c r="E346" s="4"/>
      <c r="F346" s="4"/>
      <c r="G346" s="4"/>
      <c r="H346" s="6"/>
      <c r="I346" s="8"/>
      <c r="J346" s="8"/>
      <c r="K346" s="6"/>
      <c r="L346" s="9"/>
      <c r="M346" s="9"/>
      <c r="N346" s="9"/>
      <c r="O346" s="9"/>
      <c r="P346" s="6"/>
      <c r="AC346" s="6"/>
      <c r="AD346" s="8"/>
      <c r="AE346" s="8"/>
      <c r="AF346" s="6"/>
      <c r="AG346" s="9"/>
      <c r="AH346" s="9"/>
      <c r="AI346" s="9"/>
      <c r="AJ346" s="9"/>
      <c r="AK346" s="6"/>
    </row>
    <row r="347" spans="1:37" ht="15.6" thickBot="1">
      <c r="A347" s="3"/>
      <c r="B347" s="4"/>
      <c r="C347" s="4"/>
      <c r="D347" s="4"/>
      <c r="E347" s="4"/>
      <c r="F347" s="4"/>
      <c r="G347" s="4"/>
      <c r="H347" s="6"/>
      <c r="I347" s="8"/>
      <c r="J347" s="8"/>
      <c r="K347" s="6"/>
      <c r="L347" s="9"/>
      <c r="M347" s="9"/>
      <c r="N347" s="9"/>
      <c r="O347" s="9"/>
      <c r="P347" s="6"/>
      <c r="AC347" s="6"/>
      <c r="AD347" s="8"/>
      <c r="AE347" s="8"/>
      <c r="AF347" s="6"/>
      <c r="AG347" s="9"/>
      <c r="AH347" s="9"/>
      <c r="AI347" s="9"/>
      <c r="AJ347" s="9"/>
      <c r="AK347" s="6"/>
    </row>
    <row r="348" spans="1:37" s="15" customFormat="1" ht="15.6" thickBot="1">
      <c r="A348" s="10"/>
      <c r="B348" s="11"/>
      <c r="C348" s="11"/>
      <c r="D348" s="11"/>
      <c r="E348" s="11"/>
      <c r="F348" s="11"/>
      <c r="G348" s="11"/>
      <c r="H348" s="12"/>
      <c r="I348" s="13"/>
      <c r="J348" s="13"/>
      <c r="K348" s="12"/>
      <c r="L348" s="14"/>
      <c r="M348" s="14"/>
      <c r="N348" s="14"/>
      <c r="O348" s="14"/>
      <c r="P348" s="12"/>
      <c r="AC348" s="12"/>
      <c r="AD348" s="13"/>
      <c r="AE348" s="13"/>
      <c r="AF348" s="12"/>
      <c r="AG348" s="14"/>
      <c r="AH348" s="14"/>
      <c r="AI348" s="14"/>
      <c r="AJ348" s="14"/>
      <c r="AK348" s="12"/>
    </row>
    <row r="349" spans="1:37" ht="15.6" thickBot="1">
      <c r="A349" s="3"/>
      <c r="B349" s="4"/>
      <c r="C349" s="4"/>
      <c r="D349" s="4"/>
      <c r="E349" s="4"/>
      <c r="F349" s="4"/>
      <c r="G349" s="4"/>
      <c r="H349" s="6"/>
      <c r="I349" s="8"/>
      <c r="J349" s="8"/>
      <c r="K349" s="6"/>
      <c r="L349" s="9"/>
      <c r="M349" s="9"/>
      <c r="N349" s="9"/>
      <c r="O349" s="9"/>
      <c r="P349" s="6"/>
      <c r="AC349" s="6"/>
      <c r="AD349" s="8"/>
      <c r="AE349" s="8"/>
      <c r="AF349" s="6"/>
      <c r="AG349" s="9"/>
      <c r="AH349" s="9"/>
      <c r="AI349" s="9"/>
      <c r="AJ349" s="9"/>
      <c r="AK349" s="6"/>
    </row>
    <row r="350" spans="1:37" ht="15.6" thickBot="1">
      <c r="A350" s="3">
        <v>2009</v>
      </c>
      <c r="B350" s="4" t="s">
        <v>12</v>
      </c>
      <c r="C350" s="4" t="s">
        <v>13</v>
      </c>
      <c r="D350" s="4" t="s">
        <v>14</v>
      </c>
      <c r="E350" s="4" t="s">
        <v>28</v>
      </c>
      <c r="F350" s="4" t="s">
        <v>30</v>
      </c>
      <c r="G350" s="4" t="s">
        <v>15</v>
      </c>
      <c r="H350" s="6">
        <v>6703</v>
      </c>
      <c r="I350" s="8">
        <v>516.74056392659998</v>
      </c>
      <c r="J350" s="8">
        <v>68.630965794827006</v>
      </c>
      <c r="K350" s="6">
        <v>55.000000000999997</v>
      </c>
      <c r="L350" s="9">
        <v>2.367128182224</v>
      </c>
      <c r="M350" s="9">
        <v>16.822986452285001</v>
      </c>
      <c r="N350" s="9">
        <v>49.754354622599003</v>
      </c>
      <c r="O350" s="9">
        <v>30.847104362065998</v>
      </c>
      <c r="P350" s="6">
        <f>N350+O350</f>
        <v>80.601458984665001</v>
      </c>
      <c r="S350" s="6">
        <v>3555</v>
      </c>
      <c r="T350" s="9">
        <v>527.55077355836795</v>
      </c>
      <c r="U350" s="9">
        <v>72.460218619060001</v>
      </c>
      <c r="V350" s="9">
        <v>58.000000000999997</v>
      </c>
      <c r="W350" s="9">
        <v>1.6278417064270001</v>
      </c>
      <c r="X350" s="9">
        <v>12.068481616614999</v>
      </c>
      <c r="Y350" s="9">
        <v>41.201234914398</v>
      </c>
      <c r="Z350" s="9">
        <v>44.877911872017997</v>
      </c>
      <c r="AA350" s="6">
        <f>Y350+Z350</f>
        <v>86.079146786416004</v>
      </c>
      <c r="AC350" s="6">
        <v>1980</v>
      </c>
      <c r="AD350" s="8">
        <v>525.23181818181797</v>
      </c>
      <c r="AE350" s="8">
        <v>66.788560183059005</v>
      </c>
      <c r="AF350" s="6">
        <v>52.000000000999997</v>
      </c>
      <c r="AG350" s="9">
        <v>1.108870967741</v>
      </c>
      <c r="AH350" s="9">
        <v>10.987903225806001</v>
      </c>
      <c r="AI350" s="9">
        <v>45.262096774192997</v>
      </c>
      <c r="AJ350" s="9">
        <v>42.439516129032</v>
      </c>
      <c r="AK350" s="6">
        <f>AI350+AJ350</f>
        <v>87.701612903224998</v>
      </c>
    </row>
    <row r="351" spans="1:37" ht="15.6" thickBot="1">
      <c r="A351" s="3">
        <v>2010</v>
      </c>
      <c r="B351" s="4" t="s">
        <v>12</v>
      </c>
      <c r="C351" s="4" t="s">
        <v>13</v>
      </c>
      <c r="D351" s="4" t="s">
        <v>14</v>
      </c>
      <c r="E351" s="4" t="s">
        <v>28</v>
      </c>
      <c r="F351" s="4" t="s">
        <v>30</v>
      </c>
      <c r="G351" s="4" t="s">
        <v>15</v>
      </c>
      <c r="H351" s="6">
        <v>6610</v>
      </c>
      <c r="I351" s="8">
        <v>520.01906202723103</v>
      </c>
      <c r="J351" s="8">
        <v>68.237081034070002</v>
      </c>
      <c r="K351" s="6">
        <v>57.000000000999997</v>
      </c>
      <c r="L351" s="9">
        <v>2.4777156670189999</v>
      </c>
      <c r="M351" s="9">
        <v>16.074935790904998</v>
      </c>
      <c r="N351" s="9">
        <v>47.696026590118997</v>
      </c>
      <c r="O351" s="9">
        <v>33.615349750717002</v>
      </c>
      <c r="P351" s="6">
        <f t="shared" ref="P351:P354" si="135">N351+O351</f>
        <v>81.311376340836006</v>
      </c>
      <c r="S351" s="6">
        <v>3479</v>
      </c>
      <c r="T351" s="9">
        <v>529.15119287151504</v>
      </c>
      <c r="U351" s="9">
        <v>68.732663081544004</v>
      </c>
      <c r="V351" s="9">
        <v>53.000000000999997</v>
      </c>
      <c r="W351" s="9">
        <v>1.319563970166</v>
      </c>
      <c r="X351" s="9">
        <v>11.70395869191</v>
      </c>
      <c r="Y351" s="9">
        <v>40.304073436602998</v>
      </c>
      <c r="Z351" s="9">
        <v>46.471600688468001</v>
      </c>
      <c r="AA351" s="6">
        <f t="shared" ref="AA351:AA354" si="136">Y351+Z351</f>
        <v>86.775674125070992</v>
      </c>
      <c r="AC351" s="6">
        <v>1865</v>
      </c>
      <c r="AD351" s="8">
        <v>528.26380697050899</v>
      </c>
      <c r="AE351" s="8">
        <v>64.410233834566995</v>
      </c>
      <c r="AF351" s="6">
        <v>55.000000000999997</v>
      </c>
      <c r="AG351" s="9">
        <v>0.80256821829799996</v>
      </c>
      <c r="AH351" s="9">
        <v>9.3632958801489998</v>
      </c>
      <c r="AI351" s="9">
        <v>46.441947565543003</v>
      </c>
      <c r="AJ351" s="9">
        <v>43.178170144462001</v>
      </c>
      <c r="AK351" s="6">
        <f t="shared" ref="AK351:AK354" si="137">AI351+AJ351</f>
        <v>89.620117710005005</v>
      </c>
    </row>
    <row r="352" spans="1:37" ht="15.6" thickBot="1">
      <c r="A352" s="3">
        <v>2011</v>
      </c>
      <c r="B352" s="4" t="s">
        <v>12</v>
      </c>
      <c r="C352" s="4" t="s">
        <v>13</v>
      </c>
      <c r="D352" s="4" t="s">
        <v>14</v>
      </c>
      <c r="E352" s="4" t="s">
        <v>28</v>
      </c>
      <c r="F352" s="4" t="s">
        <v>30</v>
      </c>
      <c r="G352" s="4" t="s">
        <v>15</v>
      </c>
      <c r="H352" s="6">
        <v>6534</v>
      </c>
      <c r="I352" s="8">
        <v>520.97505356596298</v>
      </c>
      <c r="J352" s="8">
        <v>67.716235765237002</v>
      </c>
      <c r="K352" s="6">
        <v>57.000000000999997</v>
      </c>
      <c r="L352" s="9">
        <v>2.062328139321</v>
      </c>
      <c r="M352" s="9">
        <v>15.719523373052001</v>
      </c>
      <c r="N352" s="9">
        <v>49.037580201649</v>
      </c>
      <c r="O352" s="9">
        <v>32.997250229146999</v>
      </c>
      <c r="P352" s="6">
        <f t="shared" si="135"/>
        <v>82.034830430796006</v>
      </c>
      <c r="S352" s="6">
        <v>3411</v>
      </c>
      <c r="T352" s="9">
        <v>530.28789211374999</v>
      </c>
      <c r="U352" s="9">
        <v>68.819665934515996</v>
      </c>
      <c r="V352" s="9">
        <v>61.000000000999997</v>
      </c>
      <c r="W352" s="9">
        <v>1.053555750658</v>
      </c>
      <c r="X352" s="9">
        <v>10.623353819139</v>
      </c>
      <c r="Y352" s="9">
        <v>39.918056774947999</v>
      </c>
      <c r="Z352" s="9">
        <v>48.229441030143001</v>
      </c>
      <c r="AA352" s="6">
        <f t="shared" si="136"/>
        <v>88.147497805091007</v>
      </c>
      <c r="AC352" s="6">
        <v>1855</v>
      </c>
      <c r="AD352" s="8">
        <v>525.96280323450105</v>
      </c>
      <c r="AE352" s="8">
        <v>65.491068560358002</v>
      </c>
      <c r="AF352" s="6">
        <v>57.000000000999997</v>
      </c>
      <c r="AG352" s="9">
        <v>0.96774193548300003</v>
      </c>
      <c r="AH352" s="9">
        <v>9.7849462365589996</v>
      </c>
      <c r="AI352" s="9">
        <v>46.290322580644997</v>
      </c>
      <c r="AJ352" s="9">
        <v>42.688172043009999</v>
      </c>
      <c r="AK352" s="6">
        <f t="shared" si="137"/>
        <v>88.978494623654996</v>
      </c>
    </row>
    <row r="353" spans="1:37" ht="15.6" thickBot="1">
      <c r="A353" s="3">
        <v>2012</v>
      </c>
      <c r="B353" s="4" t="s">
        <v>12</v>
      </c>
      <c r="C353" s="4" t="s">
        <v>13</v>
      </c>
      <c r="D353" s="4" t="s">
        <v>14</v>
      </c>
      <c r="E353" s="4" t="s">
        <v>28</v>
      </c>
      <c r="F353" s="4" t="s">
        <v>30</v>
      </c>
      <c r="G353" s="4" t="s">
        <v>15</v>
      </c>
      <c r="H353" s="6">
        <v>6079</v>
      </c>
      <c r="I353" s="8">
        <v>519.04063168284301</v>
      </c>
      <c r="J353" s="8">
        <v>67.490760782831998</v>
      </c>
      <c r="K353" s="6">
        <v>57.000000000999997</v>
      </c>
      <c r="L353" s="9">
        <v>2.2328024954850001</v>
      </c>
      <c r="M353" s="9">
        <v>16.384830077162999</v>
      </c>
      <c r="N353" s="9">
        <v>48.694795600065</v>
      </c>
      <c r="O353" s="9">
        <v>32.490559842389999</v>
      </c>
      <c r="P353" s="6">
        <f t="shared" si="135"/>
        <v>81.185355442455005</v>
      </c>
      <c r="S353" s="6">
        <v>3602</v>
      </c>
      <c r="T353" s="9">
        <v>530.45835646862895</v>
      </c>
      <c r="U353" s="9">
        <v>67.613658725766001</v>
      </c>
      <c r="V353" s="9">
        <v>56.000000000999997</v>
      </c>
      <c r="W353" s="9">
        <v>1.5525367341280001</v>
      </c>
      <c r="X353" s="9">
        <v>10.091488771831999</v>
      </c>
      <c r="Y353" s="9">
        <v>39.173828666481</v>
      </c>
      <c r="Z353" s="9">
        <v>49.043526476296002</v>
      </c>
      <c r="AA353" s="6">
        <f t="shared" si="136"/>
        <v>88.217355142776995</v>
      </c>
      <c r="AC353" s="6">
        <v>1879</v>
      </c>
      <c r="AD353" s="8">
        <v>528.88398084087305</v>
      </c>
      <c r="AE353" s="8">
        <v>63.633580276274003</v>
      </c>
      <c r="AF353" s="6">
        <v>60.000000000999997</v>
      </c>
      <c r="AG353" s="9">
        <v>1.0084925690019999</v>
      </c>
      <c r="AH353" s="9">
        <v>8.4394904458590005</v>
      </c>
      <c r="AI353" s="9">
        <v>46.125265392781003</v>
      </c>
      <c r="AJ353" s="9">
        <v>44.161358811040003</v>
      </c>
      <c r="AK353" s="6">
        <f t="shared" si="137"/>
        <v>90.286624203821006</v>
      </c>
    </row>
    <row r="354" spans="1:37" ht="15.6" thickBot="1">
      <c r="A354" s="3">
        <v>2013</v>
      </c>
      <c r="B354" s="4" t="s">
        <v>12</v>
      </c>
      <c r="C354" s="4" t="s">
        <v>13</v>
      </c>
      <c r="D354" s="4" t="s">
        <v>14</v>
      </c>
      <c r="E354" s="4" t="s">
        <v>28</v>
      </c>
      <c r="F354" s="4" t="s">
        <v>30</v>
      </c>
      <c r="G354" s="4" t="s">
        <v>15</v>
      </c>
      <c r="H354" s="6">
        <v>5855</v>
      </c>
      <c r="I354" s="8">
        <v>520.239624252775</v>
      </c>
      <c r="J354" s="8">
        <v>66.764196576548002</v>
      </c>
      <c r="K354" s="6">
        <v>60.000000000999997</v>
      </c>
      <c r="L354" s="9">
        <v>1.6871165644170001</v>
      </c>
      <c r="M354" s="9">
        <v>15.899795501022</v>
      </c>
      <c r="N354" s="9">
        <v>49.250170415813997</v>
      </c>
      <c r="O354" s="9">
        <v>32.941376959781003</v>
      </c>
      <c r="P354" s="6">
        <f t="shared" si="135"/>
        <v>82.191547375595007</v>
      </c>
      <c r="S354" s="6">
        <v>3672</v>
      </c>
      <c r="T354" s="9">
        <v>535.46241830065401</v>
      </c>
      <c r="U354" s="9">
        <v>67.550190816999006</v>
      </c>
      <c r="V354" s="9">
        <v>58.000000000999997</v>
      </c>
      <c r="W354" s="9">
        <v>1.0054347826079999</v>
      </c>
      <c r="X354" s="9">
        <v>9.0760869565209994</v>
      </c>
      <c r="Y354" s="9">
        <v>39.836956521738998</v>
      </c>
      <c r="Z354" s="9">
        <v>49.864130434781998</v>
      </c>
      <c r="AA354" s="6">
        <f t="shared" si="136"/>
        <v>89.701086956520996</v>
      </c>
      <c r="AC354" s="6">
        <v>1850</v>
      </c>
      <c r="AD354" s="8">
        <v>528.131891891892</v>
      </c>
      <c r="AE354" s="8">
        <v>65.067223292427997</v>
      </c>
      <c r="AF354" s="6">
        <v>59.000000000999997</v>
      </c>
      <c r="AG354" s="9">
        <v>0.808625336927</v>
      </c>
      <c r="AH354" s="9">
        <v>9.2722371967649995</v>
      </c>
      <c r="AI354" s="9">
        <v>45.552560646899998</v>
      </c>
      <c r="AJ354" s="9">
        <v>44.097035040431003</v>
      </c>
      <c r="AK354" s="6">
        <f t="shared" si="137"/>
        <v>89.649595687331001</v>
      </c>
    </row>
    <row r="355" spans="1:37" ht="16.2" thickBot="1">
      <c r="A355" s="3"/>
      <c r="B355" s="4"/>
      <c r="C355" s="4"/>
      <c r="D355" s="4"/>
      <c r="E355" s="4"/>
      <c r="F355" s="4"/>
      <c r="G355" s="25"/>
      <c r="H355" s="26" t="s">
        <v>24</v>
      </c>
      <c r="I355" s="30">
        <f>(I354-I350)/J354</f>
        <v>5.2409232876234862E-2</v>
      </c>
      <c r="J355" s="8"/>
      <c r="K355" s="6"/>
      <c r="L355" s="9"/>
      <c r="M355" s="38" t="s">
        <v>34</v>
      </c>
      <c r="N355" s="41">
        <f>N354-N350</f>
        <v>-0.50418420678500553</v>
      </c>
      <c r="O355" s="41">
        <f>O354-O350</f>
        <v>2.0942725977150047</v>
      </c>
      <c r="P355" s="6"/>
      <c r="S355" s="43" t="s">
        <v>23</v>
      </c>
      <c r="T355" s="30">
        <f>(T354-T350)/U354</f>
        <v>0.11712246326171875</v>
      </c>
      <c r="X355" s="38" t="s">
        <v>34</v>
      </c>
      <c r="Y355" s="41">
        <f>Y354-Y350</f>
        <v>-1.3642783926590027</v>
      </c>
      <c r="Z355" s="55">
        <f>Z354-Z350</f>
        <v>4.9862185627640017</v>
      </c>
      <c r="AC355" s="43" t="s">
        <v>23</v>
      </c>
      <c r="AD355" s="30">
        <f>(AD354-AD350)/AE354</f>
        <v>4.4570423683832114E-2</v>
      </c>
      <c r="AH355" s="38" t="s">
        <v>34</v>
      </c>
      <c r="AI355" s="41">
        <f>AI354-AI350</f>
        <v>0.2904638727070008</v>
      </c>
      <c r="AJ355" s="41">
        <f>AJ354-AJ350</f>
        <v>1.6575189113990021</v>
      </c>
      <c r="AK355" s="6"/>
    </row>
    <row r="356" spans="1:37" ht="15.6" thickBot="1">
      <c r="A356" s="3"/>
      <c r="B356" s="4"/>
      <c r="C356" s="4"/>
      <c r="D356" s="4"/>
      <c r="E356" s="4"/>
      <c r="F356" s="4"/>
      <c r="G356" s="4"/>
      <c r="H356" s="6"/>
      <c r="I356" s="8"/>
      <c r="J356" s="8"/>
      <c r="K356" s="6"/>
      <c r="L356" s="9"/>
      <c r="M356" s="9"/>
      <c r="N356" s="9"/>
      <c r="O356" s="9"/>
      <c r="P356" s="6"/>
      <c r="AC356" s="6"/>
      <c r="AD356" s="8"/>
      <c r="AE356" s="8"/>
      <c r="AF356" s="6"/>
      <c r="AG356" s="9"/>
      <c r="AH356" s="9"/>
      <c r="AI356" s="9"/>
      <c r="AJ356" s="9"/>
      <c r="AK356" s="6"/>
    </row>
    <row r="357" spans="1:37" ht="15.6" thickBot="1">
      <c r="A357" s="3">
        <v>2009</v>
      </c>
      <c r="B357" s="4" t="s">
        <v>12</v>
      </c>
      <c r="C357" s="4" t="s">
        <v>19</v>
      </c>
      <c r="D357" s="4" t="s">
        <v>14</v>
      </c>
      <c r="E357" s="4" t="s">
        <v>28</v>
      </c>
      <c r="F357" s="4" t="s">
        <v>30</v>
      </c>
      <c r="G357" s="4" t="s">
        <v>15</v>
      </c>
      <c r="H357" s="6">
        <v>3915</v>
      </c>
      <c r="I357" s="8">
        <v>582.60102171136703</v>
      </c>
      <c r="J357" s="8">
        <v>49.694125203002002</v>
      </c>
      <c r="K357" s="6">
        <v>57.000000000999997</v>
      </c>
      <c r="L357" s="9">
        <v>5.3971486761709997</v>
      </c>
      <c r="M357" s="9">
        <v>26.247454175152001</v>
      </c>
      <c r="N357" s="9">
        <v>44.602851323827998</v>
      </c>
      <c r="O357" s="9">
        <v>23.421588594704001</v>
      </c>
      <c r="P357" s="6">
        <f>N357+O357</f>
        <v>68.024439918531996</v>
      </c>
      <c r="S357" s="6">
        <v>3333</v>
      </c>
      <c r="T357" s="9">
        <v>580.76477647764796</v>
      </c>
      <c r="U357" s="9">
        <v>54.754728631877001</v>
      </c>
      <c r="V357" s="9">
        <v>46.000000000999997</v>
      </c>
      <c r="W357" s="9">
        <v>4.5088085995810001</v>
      </c>
      <c r="X357" s="9">
        <v>24.186324275903001</v>
      </c>
      <c r="Y357" s="9">
        <v>42.609734249029003</v>
      </c>
      <c r="Z357" s="9">
        <v>28.217378321887001</v>
      </c>
      <c r="AA357" s="6">
        <f>Y357+Z357</f>
        <v>70.827112570916</v>
      </c>
      <c r="AC357" s="6">
        <v>1988</v>
      </c>
      <c r="AD357" s="8">
        <v>585.95523138833005</v>
      </c>
      <c r="AE357" s="8">
        <v>52.976445543110998</v>
      </c>
      <c r="AF357" s="6">
        <v>52.000000000999997</v>
      </c>
      <c r="AG357" s="9">
        <v>3.051525762881</v>
      </c>
      <c r="AH357" s="9">
        <v>20.710355177587999</v>
      </c>
      <c r="AI357" s="9">
        <v>43.621810905452001</v>
      </c>
      <c r="AJ357" s="9">
        <v>32.066033016508001</v>
      </c>
      <c r="AK357" s="6">
        <f>AI357+AJ357</f>
        <v>75.687843921959995</v>
      </c>
    </row>
    <row r="358" spans="1:37" ht="15.6" thickBot="1">
      <c r="A358" s="3">
        <v>2010</v>
      </c>
      <c r="B358" s="4" t="s">
        <v>12</v>
      </c>
      <c r="C358" s="4" t="s">
        <v>19</v>
      </c>
      <c r="D358" s="4" t="s">
        <v>14</v>
      </c>
      <c r="E358" s="4" t="s">
        <v>28</v>
      </c>
      <c r="F358" s="4" t="s">
        <v>30</v>
      </c>
      <c r="G358" s="4" t="s">
        <v>15</v>
      </c>
      <c r="H358" s="6">
        <v>3697</v>
      </c>
      <c r="I358" s="8">
        <v>578.97295104138504</v>
      </c>
      <c r="J358" s="8">
        <v>53.409158663985998</v>
      </c>
      <c r="K358" s="6">
        <v>53.000000000999997</v>
      </c>
      <c r="L358" s="9">
        <v>6.9886670264430002</v>
      </c>
      <c r="M358" s="9">
        <v>28.116567728008</v>
      </c>
      <c r="N358" s="9">
        <v>40.636805180787</v>
      </c>
      <c r="O358" s="9">
        <v>24.015110631408</v>
      </c>
      <c r="P358" s="6">
        <f t="shared" ref="P358:P361" si="138">N358+O358</f>
        <v>64.651915812195</v>
      </c>
      <c r="S358" s="6">
        <v>3262</v>
      </c>
      <c r="T358" s="9">
        <v>579.90496627835705</v>
      </c>
      <c r="U358" s="9">
        <v>56.196867071151999</v>
      </c>
      <c r="V358" s="9">
        <v>50.000000000999997</v>
      </c>
      <c r="W358" s="9">
        <v>4.792429792429</v>
      </c>
      <c r="X358" s="9">
        <v>25.610500610500001</v>
      </c>
      <c r="Y358" s="9">
        <v>39.652014652014003</v>
      </c>
      <c r="Z358" s="9">
        <v>29.517704517704001</v>
      </c>
      <c r="AA358" s="6">
        <f t="shared" ref="AA358:AA361" si="139">Y358+Z358</f>
        <v>69.169719169718007</v>
      </c>
      <c r="AC358" s="6">
        <v>2019</v>
      </c>
      <c r="AD358" s="8">
        <v>584.64635958395195</v>
      </c>
      <c r="AE358" s="8">
        <v>52.311796318467998</v>
      </c>
      <c r="AF358" s="6">
        <v>50.000000000999997</v>
      </c>
      <c r="AG358" s="9">
        <v>3.692762186115</v>
      </c>
      <c r="AH358" s="9">
        <v>21.811915312652999</v>
      </c>
      <c r="AI358" s="9">
        <v>40.669620876415003</v>
      </c>
      <c r="AJ358" s="9">
        <v>33.234859675035999</v>
      </c>
      <c r="AK358" s="6">
        <f t="shared" ref="AK358:AK361" si="140">AI358+AJ358</f>
        <v>73.904480551451002</v>
      </c>
    </row>
    <row r="359" spans="1:37" ht="15.6" thickBot="1">
      <c r="A359" s="3">
        <v>2011</v>
      </c>
      <c r="B359" s="4" t="s">
        <v>12</v>
      </c>
      <c r="C359" s="4" t="s">
        <v>19</v>
      </c>
      <c r="D359" s="4" t="s">
        <v>14</v>
      </c>
      <c r="E359" s="4" t="s">
        <v>28</v>
      </c>
      <c r="F359" s="4" t="s">
        <v>30</v>
      </c>
      <c r="G359" s="4" t="s">
        <v>15</v>
      </c>
      <c r="H359" s="6">
        <v>3607</v>
      </c>
      <c r="I359" s="8">
        <v>585.78569448295002</v>
      </c>
      <c r="J359" s="8">
        <v>51.171542062873002</v>
      </c>
      <c r="K359" s="6">
        <v>56.000000000999997</v>
      </c>
      <c r="L359" s="9">
        <v>5.2544247787609999</v>
      </c>
      <c r="M359" s="9">
        <v>25.525442477875998</v>
      </c>
      <c r="N359" s="9">
        <v>41.592920353982002</v>
      </c>
      <c r="O359" s="9">
        <v>27.378318584070001</v>
      </c>
      <c r="P359" s="6">
        <f t="shared" si="138"/>
        <v>68.971238938052011</v>
      </c>
      <c r="S359" s="6">
        <v>3181</v>
      </c>
      <c r="T359" s="9">
        <v>583.04809808236405</v>
      </c>
      <c r="U359" s="9">
        <v>53.956095711822002</v>
      </c>
      <c r="V359" s="9">
        <v>49.000000000999997</v>
      </c>
      <c r="W359" s="9">
        <v>4.3491864831029998</v>
      </c>
      <c r="X359" s="9">
        <v>22.058823529411001</v>
      </c>
      <c r="Y359" s="9">
        <v>42.240300375468998</v>
      </c>
      <c r="Z359" s="9">
        <v>30.882352941175998</v>
      </c>
      <c r="AA359" s="6">
        <f t="shared" si="139"/>
        <v>73.122653316645</v>
      </c>
      <c r="AC359" s="6">
        <v>1998</v>
      </c>
      <c r="AD359" s="8">
        <v>589.19369369369394</v>
      </c>
      <c r="AE359" s="8">
        <v>53.085092642488</v>
      </c>
      <c r="AF359" s="6">
        <v>52.500000000999997</v>
      </c>
      <c r="AG359" s="9">
        <v>2.6852312282440001</v>
      </c>
      <c r="AH359" s="9">
        <v>19.741422178019999</v>
      </c>
      <c r="AI359" s="9">
        <v>41.571357533564999</v>
      </c>
      <c r="AJ359" s="9">
        <v>35.355544505220998</v>
      </c>
      <c r="AK359" s="6">
        <f t="shared" si="140"/>
        <v>76.926902038785997</v>
      </c>
    </row>
    <row r="360" spans="1:37" ht="15.6" thickBot="1">
      <c r="A360" s="3">
        <v>2012</v>
      </c>
      <c r="B360" s="4" t="s">
        <v>12</v>
      </c>
      <c r="C360" s="4" t="s">
        <v>19</v>
      </c>
      <c r="D360" s="4" t="s">
        <v>14</v>
      </c>
      <c r="E360" s="4" t="s">
        <v>28</v>
      </c>
      <c r="F360" s="4" t="s">
        <v>30</v>
      </c>
      <c r="G360" s="4" t="s">
        <v>15</v>
      </c>
      <c r="H360" s="6">
        <v>3330</v>
      </c>
      <c r="I360" s="8">
        <v>587.70510510510496</v>
      </c>
      <c r="J360" s="8">
        <v>51.168533381511999</v>
      </c>
      <c r="K360" s="6">
        <v>57.000000000999997</v>
      </c>
      <c r="L360" s="9">
        <v>5.1780903920980004</v>
      </c>
      <c r="M360" s="9">
        <v>24.244238252020001</v>
      </c>
      <c r="N360" s="9">
        <v>42.801556420232998</v>
      </c>
      <c r="O360" s="9">
        <v>27.446872193952998</v>
      </c>
      <c r="P360" s="6">
        <f t="shared" si="138"/>
        <v>70.248428614185997</v>
      </c>
      <c r="S360" s="6">
        <v>3099</v>
      </c>
      <c r="T360" s="9">
        <v>585.25847047434695</v>
      </c>
      <c r="U360" s="9">
        <v>54.803310386263</v>
      </c>
      <c r="V360" s="9">
        <v>49.000000000999997</v>
      </c>
      <c r="W360" s="9">
        <v>4.161412358133</v>
      </c>
      <c r="X360" s="9">
        <v>22.540983606556999</v>
      </c>
      <c r="Y360" s="9">
        <v>40.069356872634998</v>
      </c>
      <c r="Z360" s="9">
        <v>30.926860025220002</v>
      </c>
      <c r="AA360" s="6">
        <f t="shared" si="139"/>
        <v>70.996216897854993</v>
      </c>
      <c r="AC360" s="6">
        <v>1953</v>
      </c>
      <c r="AD360" s="8">
        <v>593.80901177675401</v>
      </c>
      <c r="AE360" s="8">
        <v>51.018056518035003</v>
      </c>
      <c r="AF360" s="6">
        <v>57.000000000999997</v>
      </c>
      <c r="AG360" s="9">
        <v>2.0345879959299999</v>
      </c>
      <c r="AH360" s="9">
        <v>18.006103763986999</v>
      </c>
      <c r="AI360" s="9">
        <v>41.251271617496997</v>
      </c>
      <c r="AJ360" s="9">
        <v>38.046795523905999</v>
      </c>
      <c r="AK360" s="6">
        <f t="shared" si="140"/>
        <v>79.298067141402996</v>
      </c>
    </row>
    <row r="361" spans="1:37" ht="15.6" thickBot="1">
      <c r="A361" s="3">
        <v>2013</v>
      </c>
      <c r="B361" s="4" t="s">
        <v>12</v>
      </c>
      <c r="C361" s="4" t="s">
        <v>19</v>
      </c>
      <c r="D361" s="4" t="s">
        <v>14</v>
      </c>
      <c r="E361" s="4" t="s">
        <v>28</v>
      </c>
      <c r="F361" s="4" t="s">
        <v>30</v>
      </c>
      <c r="G361" s="4" t="s">
        <v>15</v>
      </c>
      <c r="H361" s="6">
        <v>3353</v>
      </c>
      <c r="I361" s="8">
        <v>589.14166418133004</v>
      </c>
      <c r="J361" s="8">
        <v>51.096630663180001</v>
      </c>
      <c r="K361" s="6">
        <v>57.000000000999997</v>
      </c>
      <c r="L361" s="9">
        <v>4.6089800773110001</v>
      </c>
      <c r="M361" s="9">
        <v>24.115373178709</v>
      </c>
      <c r="N361" s="9">
        <v>42.134998513231999</v>
      </c>
      <c r="O361" s="9">
        <v>28.843294677370999</v>
      </c>
      <c r="P361" s="6">
        <f t="shared" si="138"/>
        <v>70.978293190602997</v>
      </c>
      <c r="S361" s="6">
        <v>3234</v>
      </c>
      <c r="T361" s="9">
        <v>591.06122448979602</v>
      </c>
      <c r="U361" s="9">
        <v>56.379041427327998</v>
      </c>
      <c r="V361" s="9">
        <v>54.000000000999997</v>
      </c>
      <c r="W361" s="9">
        <v>3.5736290819469998</v>
      </c>
      <c r="X361" s="9">
        <v>20.147874306839</v>
      </c>
      <c r="Y361" s="9">
        <v>39.956869993837998</v>
      </c>
      <c r="Z361" s="9">
        <v>35.951940850276998</v>
      </c>
      <c r="AA361" s="6">
        <f t="shared" si="139"/>
        <v>75.908810844114996</v>
      </c>
      <c r="AC361" s="6">
        <v>1964</v>
      </c>
      <c r="AD361" s="8">
        <v>592.24745417515305</v>
      </c>
      <c r="AE361" s="8">
        <v>51.488113645783997</v>
      </c>
      <c r="AF361" s="6">
        <v>52.000000000999997</v>
      </c>
      <c r="AG361" s="9">
        <v>2.1084337349390001</v>
      </c>
      <c r="AH361" s="9">
        <v>17.419678714859</v>
      </c>
      <c r="AI361" s="9">
        <v>42.118473895581999</v>
      </c>
      <c r="AJ361" s="9">
        <v>36.947791164658</v>
      </c>
      <c r="AK361" s="6">
        <f t="shared" si="140"/>
        <v>79.066265060239999</v>
      </c>
    </row>
    <row r="362" spans="1:37" ht="16.2" thickBot="1">
      <c r="A362" s="3"/>
      <c r="B362" s="4"/>
      <c r="C362" s="4"/>
      <c r="D362" s="4"/>
      <c r="E362" s="4"/>
      <c r="F362" s="4"/>
      <c r="G362" s="25"/>
      <c r="H362" s="26" t="s">
        <v>24</v>
      </c>
      <c r="I362" s="30">
        <f>(I361-I357)/J361</f>
        <v>0.12800535739974289</v>
      </c>
      <c r="J362" s="8"/>
      <c r="K362" s="6"/>
      <c r="L362" s="9"/>
      <c r="M362" s="38" t="s">
        <v>34</v>
      </c>
      <c r="N362" s="41">
        <f>N361-N357</f>
        <v>-2.4678528105959998</v>
      </c>
      <c r="O362" s="55">
        <f>O361-O357</f>
        <v>5.4217060826669972</v>
      </c>
      <c r="P362" s="6"/>
      <c r="S362" s="43" t="s">
        <v>23</v>
      </c>
      <c r="T362" s="30">
        <f>(T361-T357)/U361</f>
        <v>0.18262900098115498</v>
      </c>
      <c r="X362" s="38" t="s">
        <v>34</v>
      </c>
      <c r="Y362" s="41">
        <f>Y361-Y357</f>
        <v>-2.6528642551910053</v>
      </c>
      <c r="Z362" s="55">
        <f>Z361-Z357</f>
        <v>7.734562528389997</v>
      </c>
      <c r="AC362" s="43" t="s">
        <v>23</v>
      </c>
      <c r="AD362" s="30">
        <f>(AD361-AD357)/AE361</f>
        <v>0.12220728904754176</v>
      </c>
      <c r="AH362" s="38" t="s">
        <v>34</v>
      </c>
      <c r="AI362" s="41">
        <f>AI361-AI357</f>
        <v>-1.5033370098700019</v>
      </c>
      <c r="AJ362" s="41">
        <f>AJ361-AJ357</f>
        <v>4.8817581481499985</v>
      </c>
      <c r="AK362" s="6"/>
    </row>
    <row r="363" spans="1:37" ht="15.6" thickBot="1">
      <c r="A363" s="3"/>
      <c r="B363" s="4"/>
      <c r="C363" s="4"/>
      <c r="D363" s="4"/>
      <c r="E363" s="4"/>
      <c r="F363" s="4"/>
      <c r="G363" s="4"/>
      <c r="H363" s="6"/>
      <c r="I363" s="8"/>
      <c r="J363" s="8"/>
      <c r="K363" s="6"/>
      <c r="L363" s="9"/>
      <c r="M363" s="9"/>
      <c r="N363" s="9"/>
      <c r="O363" s="9"/>
      <c r="P363" s="6"/>
      <c r="AC363" s="6"/>
      <c r="AD363" s="8"/>
      <c r="AE363" s="8"/>
      <c r="AF363" s="6"/>
      <c r="AG363" s="9"/>
      <c r="AH363" s="9"/>
      <c r="AI363" s="9"/>
      <c r="AJ363" s="9"/>
      <c r="AK363" s="6"/>
    </row>
    <row r="364" spans="1:37" ht="15.6" thickBot="1">
      <c r="A364" s="3">
        <v>2009</v>
      </c>
      <c r="B364" s="4" t="s">
        <v>12</v>
      </c>
      <c r="C364" s="4" t="s">
        <v>18</v>
      </c>
      <c r="D364" s="4" t="s">
        <v>14</v>
      </c>
      <c r="E364" s="4" t="s">
        <v>28</v>
      </c>
      <c r="F364" s="4" t="s">
        <v>30</v>
      </c>
      <c r="G364" s="4" t="s">
        <v>15</v>
      </c>
      <c r="H364" s="6">
        <v>4099</v>
      </c>
      <c r="I364" s="8">
        <v>600.18053183703296</v>
      </c>
      <c r="J364" s="8">
        <v>55.550377257763003</v>
      </c>
      <c r="K364" s="6">
        <v>58.000000000999997</v>
      </c>
      <c r="L364" s="9">
        <v>18.208023060293002</v>
      </c>
      <c r="M364" s="9">
        <v>38.217631515732997</v>
      </c>
      <c r="N364" s="9">
        <v>33.293298102329999</v>
      </c>
      <c r="O364" s="9">
        <v>8.7436944511159993</v>
      </c>
      <c r="P364" s="6">
        <f>N364+O364</f>
        <v>42.036992553445998</v>
      </c>
      <c r="S364" s="6">
        <v>2379</v>
      </c>
      <c r="T364" s="9">
        <v>603.54602774274895</v>
      </c>
      <c r="U364" s="9">
        <v>58.066417809192998</v>
      </c>
      <c r="V364" s="9">
        <v>54.000000000999997</v>
      </c>
      <c r="W364" s="9">
        <v>17.438016528925001</v>
      </c>
      <c r="X364" s="9">
        <v>36.735537190081999</v>
      </c>
      <c r="Y364" s="9">
        <v>33.636363636363001</v>
      </c>
      <c r="Z364" s="9">
        <v>10.495867768595</v>
      </c>
      <c r="AA364" s="6">
        <f>Y364+Z364</f>
        <v>44.132231404957999</v>
      </c>
      <c r="AC364" s="6">
        <v>1404</v>
      </c>
      <c r="AD364" s="8">
        <v>614.758547008547</v>
      </c>
      <c r="AE364" s="8">
        <v>53.530476044952998</v>
      </c>
      <c r="AF364" s="6">
        <v>59.000000000999997</v>
      </c>
      <c r="AG364" s="9">
        <v>11.072664359860999</v>
      </c>
      <c r="AH364" s="9">
        <v>33.771626297577001</v>
      </c>
      <c r="AI364" s="9">
        <v>39.861591695500998</v>
      </c>
      <c r="AJ364" s="9">
        <v>12.456747404844</v>
      </c>
      <c r="AK364" s="6">
        <f>AI364+AJ364</f>
        <v>52.318339100345</v>
      </c>
    </row>
    <row r="365" spans="1:37" ht="15.6" thickBot="1">
      <c r="A365" s="3">
        <v>2010</v>
      </c>
      <c r="B365" s="4" t="s">
        <v>12</v>
      </c>
      <c r="C365" s="4" t="s">
        <v>18</v>
      </c>
      <c r="D365" s="4" t="s">
        <v>14</v>
      </c>
      <c r="E365" s="4" t="s">
        <v>28</v>
      </c>
      <c r="F365" s="4" t="s">
        <v>30</v>
      </c>
      <c r="G365" s="4" t="s">
        <v>15</v>
      </c>
      <c r="H365" s="6">
        <v>3945</v>
      </c>
      <c r="I365" s="8">
        <v>601.26818757921399</v>
      </c>
      <c r="J365" s="8">
        <v>53.682420740283</v>
      </c>
      <c r="K365" s="6">
        <v>52.000000000999997</v>
      </c>
      <c r="L365" s="9">
        <v>17.240518962075001</v>
      </c>
      <c r="M365" s="9">
        <v>37.624750499001998</v>
      </c>
      <c r="N365" s="9">
        <v>35.379241516965998</v>
      </c>
      <c r="O365" s="9">
        <v>8.1836327345300006</v>
      </c>
      <c r="P365" s="6">
        <f t="shared" ref="P365:P368" si="141">N365+O365</f>
        <v>43.562874251495998</v>
      </c>
      <c r="S365" s="6">
        <v>2253</v>
      </c>
      <c r="T365" s="9">
        <v>605.93697292498905</v>
      </c>
      <c r="U365" s="9">
        <v>58.142873310193004</v>
      </c>
      <c r="V365" s="9">
        <v>53.000000000999997</v>
      </c>
      <c r="W365" s="9">
        <v>17.746113989636999</v>
      </c>
      <c r="X365" s="9">
        <v>34.024179620033998</v>
      </c>
      <c r="Y365" s="9">
        <v>32.901554404145003</v>
      </c>
      <c r="Z365" s="9">
        <v>12.607944732297</v>
      </c>
      <c r="AA365" s="6">
        <f t="shared" ref="AA365:AA368" si="142">Y365+Z365</f>
        <v>45.509499136442003</v>
      </c>
      <c r="AC365" s="6">
        <v>1390</v>
      </c>
      <c r="AD365" s="8">
        <v>618.16402877697794</v>
      </c>
      <c r="AE365" s="8">
        <v>50.423566614732003</v>
      </c>
      <c r="AF365" s="6">
        <v>56.000000000999997</v>
      </c>
      <c r="AG365" s="9">
        <v>9.1977869986159995</v>
      </c>
      <c r="AH365" s="9">
        <v>33.195020746887998</v>
      </c>
      <c r="AI365" s="9">
        <v>40.041493775932999</v>
      </c>
      <c r="AJ365" s="9">
        <v>13.692946058091</v>
      </c>
      <c r="AK365" s="6">
        <f t="shared" ref="AK365:AK368" si="143">AI365+AJ365</f>
        <v>53.734439834024002</v>
      </c>
    </row>
    <row r="366" spans="1:37" ht="15.6" thickBot="1">
      <c r="A366" s="3">
        <v>2011</v>
      </c>
      <c r="B366" s="4" t="s">
        <v>12</v>
      </c>
      <c r="C366" s="4" t="s">
        <v>18</v>
      </c>
      <c r="D366" s="4" t="s">
        <v>14</v>
      </c>
      <c r="E366" s="4" t="s">
        <v>28</v>
      </c>
      <c r="F366" s="4" t="s">
        <v>30</v>
      </c>
      <c r="G366" s="4" t="s">
        <v>15</v>
      </c>
      <c r="H366" s="6">
        <v>3729</v>
      </c>
      <c r="I366" s="8">
        <v>604.42263341378396</v>
      </c>
      <c r="J366" s="8">
        <v>51.272226232826</v>
      </c>
      <c r="K366" s="6">
        <v>57.000000000999997</v>
      </c>
      <c r="L366" s="9">
        <v>15.771458662453</v>
      </c>
      <c r="M366" s="9">
        <v>37.388098999473002</v>
      </c>
      <c r="N366" s="9">
        <v>37.072143233280002</v>
      </c>
      <c r="O366" s="9">
        <v>7.9515534491829998</v>
      </c>
      <c r="P366" s="6">
        <f t="shared" si="141"/>
        <v>45.023696682463004</v>
      </c>
      <c r="S366" s="6">
        <v>2244</v>
      </c>
      <c r="T366" s="9">
        <v>605.54901960784298</v>
      </c>
      <c r="U366" s="9">
        <v>55.740136536893999</v>
      </c>
      <c r="V366" s="9">
        <v>52.000000000999997</v>
      </c>
      <c r="W366" s="9">
        <v>16.370723256821002</v>
      </c>
      <c r="X366" s="9">
        <v>36.509311390211998</v>
      </c>
      <c r="Y366" s="9">
        <v>32.568211346902999</v>
      </c>
      <c r="Z366" s="9">
        <v>11.736682546557001</v>
      </c>
      <c r="AA366" s="6">
        <f t="shared" si="142"/>
        <v>44.304893893459997</v>
      </c>
      <c r="AC366" s="6">
        <v>1455</v>
      </c>
      <c r="AD366" s="8">
        <v>614.59862542955295</v>
      </c>
      <c r="AE366" s="8">
        <v>51.121316434367003</v>
      </c>
      <c r="AF366" s="6">
        <v>57.000000000999997</v>
      </c>
      <c r="AG366" s="9">
        <v>12.173913043478001</v>
      </c>
      <c r="AH366" s="9">
        <v>34.247491638795999</v>
      </c>
      <c r="AI366" s="9">
        <v>37.658862876253998</v>
      </c>
      <c r="AJ366" s="9">
        <v>13.24414715719</v>
      </c>
      <c r="AK366" s="6">
        <f t="shared" si="143"/>
        <v>50.903010033443998</v>
      </c>
    </row>
    <row r="367" spans="1:37" ht="15.6" thickBot="1">
      <c r="A367" s="3">
        <v>2012</v>
      </c>
      <c r="B367" s="4" t="s">
        <v>12</v>
      </c>
      <c r="C367" s="4" t="s">
        <v>18</v>
      </c>
      <c r="D367" s="4" t="s">
        <v>14</v>
      </c>
      <c r="E367" s="4" t="s">
        <v>28</v>
      </c>
      <c r="F367" s="4" t="s">
        <v>30</v>
      </c>
      <c r="G367" s="4" t="s">
        <v>15</v>
      </c>
      <c r="H367" s="6">
        <v>3398</v>
      </c>
      <c r="I367" s="8">
        <v>605.77545615067697</v>
      </c>
      <c r="J367" s="8">
        <v>52.628456114599999</v>
      </c>
      <c r="K367" s="6">
        <v>55.000000000999997</v>
      </c>
      <c r="L367" s="9">
        <v>15.298402913981</v>
      </c>
      <c r="M367" s="9">
        <v>35.135892406836</v>
      </c>
      <c r="N367" s="9">
        <v>36.424768842813002</v>
      </c>
      <c r="O367" s="9">
        <v>8.3496777808909997</v>
      </c>
      <c r="P367" s="6">
        <f t="shared" si="141"/>
        <v>44.774446623704002</v>
      </c>
      <c r="S367" s="6">
        <v>2223</v>
      </c>
      <c r="T367" s="9">
        <v>608.24651372019798</v>
      </c>
      <c r="U367" s="9">
        <v>54.515173118377</v>
      </c>
      <c r="V367" s="9">
        <v>55.000000000999997</v>
      </c>
      <c r="W367" s="9">
        <v>14.373626373625999</v>
      </c>
      <c r="X367" s="9">
        <v>38.681318681317997</v>
      </c>
      <c r="Y367" s="9">
        <v>33.142857142856997</v>
      </c>
      <c r="Z367" s="9">
        <v>11.516483516483</v>
      </c>
      <c r="AA367" s="6">
        <f t="shared" si="142"/>
        <v>44.659340659339996</v>
      </c>
      <c r="AC367" s="6">
        <v>1426</v>
      </c>
      <c r="AD367" s="8">
        <v>617.95862552594701</v>
      </c>
      <c r="AE367" s="8">
        <v>51.159321552267997</v>
      </c>
      <c r="AF367" s="6">
        <v>55.000000000999997</v>
      </c>
      <c r="AG367" s="9">
        <v>9.3476798924000004</v>
      </c>
      <c r="AH367" s="9">
        <v>34.566240753194002</v>
      </c>
      <c r="AI367" s="9">
        <v>38.063214525890999</v>
      </c>
      <c r="AJ367" s="9">
        <v>13.920645595158</v>
      </c>
      <c r="AK367" s="6">
        <f t="shared" si="143"/>
        <v>51.983860121048998</v>
      </c>
    </row>
    <row r="368" spans="1:37" ht="15.6" thickBot="1">
      <c r="A368" s="3">
        <v>2013</v>
      </c>
      <c r="B368" s="4" t="s">
        <v>12</v>
      </c>
      <c r="C368" s="4" t="s">
        <v>18</v>
      </c>
      <c r="D368" s="4" t="s">
        <v>14</v>
      </c>
      <c r="E368" s="4" t="s">
        <v>28</v>
      </c>
      <c r="F368" s="4" t="s">
        <v>30</v>
      </c>
      <c r="G368" s="4" t="s">
        <v>15</v>
      </c>
      <c r="H368" s="6">
        <v>3399</v>
      </c>
      <c r="I368" s="8">
        <v>608.14180641365101</v>
      </c>
      <c r="J368" s="8">
        <v>52.260991165112003</v>
      </c>
      <c r="K368" s="6">
        <v>54.000000000999997</v>
      </c>
      <c r="L368" s="9">
        <v>14.285714285714</v>
      </c>
      <c r="M368" s="9">
        <v>37.061721240220002</v>
      </c>
      <c r="N368" s="9">
        <v>36.366270646189001</v>
      </c>
      <c r="O368" s="9">
        <v>10.779484207475999</v>
      </c>
      <c r="P368" s="6">
        <f t="shared" si="141"/>
        <v>47.145754853664997</v>
      </c>
      <c r="S368" s="6">
        <v>2217</v>
      </c>
      <c r="T368" s="9">
        <v>609.381145692377</v>
      </c>
      <c r="U368" s="9">
        <v>57.881191850085003</v>
      </c>
      <c r="V368" s="9">
        <v>55.000000000999997</v>
      </c>
      <c r="W368" s="9">
        <v>15.425531914893</v>
      </c>
      <c r="X368" s="9">
        <v>35.505319148936003</v>
      </c>
      <c r="Y368" s="9">
        <v>33.244680851063002</v>
      </c>
      <c r="Z368" s="9">
        <v>14.095744680851</v>
      </c>
      <c r="AA368" s="6">
        <f t="shared" si="142"/>
        <v>47.340425531914001</v>
      </c>
      <c r="AC368" s="6">
        <v>1443</v>
      </c>
      <c r="AD368" s="8">
        <v>618.33679833679798</v>
      </c>
      <c r="AE368" s="8">
        <v>55.914688311192002</v>
      </c>
      <c r="AF368" s="6">
        <v>54.000000000999997</v>
      </c>
      <c r="AG368" s="9">
        <v>11.191573403554999</v>
      </c>
      <c r="AH368" s="9">
        <v>30.480579328505002</v>
      </c>
      <c r="AI368" s="9">
        <v>36.339697169190003</v>
      </c>
      <c r="AJ368" s="9">
        <v>16.984858459512001</v>
      </c>
      <c r="AK368" s="6">
        <f t="shared" si="143"/>
        <v>53.324555628702001</v>
      </c>
    </row>
    <row r="369" spans="1:37" ht="16.2" thickBot="1">
      <c r="A369" s="3"/>
      <c r="B369" s="4"/>
      <c r="C369" s="4"/>
      <c r="D369" s="4"/>
      <c r="E369" s="4"/>
      <c r="F369" s="4"/>
      <c r="G369" s="25"/>
      <c r="H369" s="26" t="s">
        <v>24</v>
      </c>
      <c r="I369" s="30">
        <f>(I368-I364)/J368</f>
        <v>0.15233684626197408</v>
      </c>
      <c r="J369" s="8"/>
      <c r="K369" s="6"/>
      <c r="L369" s="9"/>
      <c r="M369" s="38" t="s">
        <v>34</v>
      </c>
      <c r="N369" s="41">
        <f>N368-N364</f>
        <v>3.0729725438590023</v>
      </c>
      <c r="O369" s="41">
        <f>O368-O364</f>
        <v>2.0357897563599998</v>
      </c>
      <c r="P369" s="6"/>
      <c r="S369" s="43" t="s">
        <v>23</v>
      </c>
      <c r="T369" s="30">
        <f>(T368-T364)/U368</f>
        <v>0.10081198681501385</v>
      </c>
      <c r="X369" s="38" t="s">
        <v>34</v>
      </c>
      <c r="Y369" s="41">
        <f>Y368-Y364</f>
        <v>-0.39168278529999867</v>
      </c>
      <c r="Z369" s="41">
        <f>Z368-Z364</f>
        <v>3.5998769122560006</v>
      </c>
      <c r="AC369" s="43" t="s">
        <v>23</v>
      </c>
      <c r="AD369" s="30">
        <f>(AD368-AD364)/AE368</f>
        <v>6.3994836353845064E-2</v>
      </c>
      <c r="AH369" s="38" t="s">
        <v>34</v>
      </c>
      <c r="AI369" s="41">
        <f>AI368-AI364</f>
        <v>-3.5218945263109944</v>
      </c>
      <c r="AJ369" s="41">
        <f>AJ368-AJ364</f>
        <v>4.5281110546680008</v>
      </c>
      <c r="AK369" s="6"/>
    </row>
    <row r="370" spans="1:37" ht="15.6" thickBot="1">
      <c r="A370" s="3"/>
      <c r="B370" s="4"/>
      <c r="C370" s="4"/>
      <c r="D370" s="4"/>
      <c r="E370" s="4"/>
      <c r="F370" s="4"/>
      <c r="G370" s="4"/>
      <c r="H370" s="6"/>
      <c r="I370" s="8"/>
      <c r="J370" s="8"/>
      <c r="K370" s="6"/>
      <c r="L370" s="9"/>
      <c r="M370" s="9"/>
      <c r="N370" s="9"/>
      <c r="O370" s="9"/>
      <c r="P370" s="6"/>
      <c r="AC370" s="6"/>
      <c r="AD370" s="8"/>
      <c r="AE370" s="8"/>
      <c r="AF370" s="6"/>
      <c r="AG370" s="9"/>
      <c r="AH370" s="9"/>
      <c r="AI370" s="9"/>
      <c r="AJ370" s="9"/>
      <c r="AK370" s="6"/>
    </row>
    <row r="371" spans="1:37" ht="15.6" thickBot="1">
      <c r="A371" s="3"/>
      <c r="B371" s="4"/>
      <c r="C371" s="4"/>
      <c r="D371" s="4"/>
      <c r="E371" s="4"/>
      <c r="F371" s="4"/>
      <c r="G371" s="4"/>
      <c r="H371" s="6"/>
      <c r="I371" s="8"/>
      <c r="J371" s="8"/>
      <c r="K371" s="6"/>
      <c r="L371" s="9"/>
      <c r="M371" s="9"/>
      <c r="N371" s="9"/>
      <c r="O371" s="9"/>
      <c r="P371" s="6"/>
      <c r="AC371" s="6"/>
      <c r="AD371" s="8"/>
      <c r="AE371" s="8"/>
      <c r="AF371" s="6"/>
      <c r="AG371" s="9"/>
      <c r="AH371" s="9"/>
      <c r="AI371" s="9"/>
      <c r="AJ371" s="9"/>
      <c r="AK371" s="6"/>
    </row>
    <row r="372" spans="1:37" ht="15.6" thickBot="1">
      <c r="A372" s="3">
        <v>2009</v>
      </c>
      <c r="B372" s="4" t="s">
        <v>20</v>
      </c>
      <c r="C372" s="4" t="s">
        <v>13</v>
      </c>
      <c r="D372" s="4" t="s">
        <v>14</v>
      </c>
      <c r="E372" s="4" t="s">
        <v>28</v>
      </c>
      <c r="F372" s="4" t="s">
        <v>30</v>
      </c>
      <c r="G372" s="4" t="s">
        <v>15</v>
      </c>
      <c r="H372" s="6">
        <v>6706</v>
      </c>
      <c r="I372" s="8">
        <v>623.055472711005</v>
      </c>
      <c r="J372" s="8">
        <v>53.702460535660002</v>
      </c>
      <c r="K372" s="6">
        <v>55.000000000999997</v>
      </c>
      <c r="L372" s="9">
        <v>1.8463371054190001</v>
      </c>
      <c r="M372" s="9">
        <v>10.080405002978001</v>
      </c>
      <c r="N372" s="9">
        <v>76.161405598569999</v>
      </c>
      <c r="O372" s="9">
        <v>11.762954139368</v>
      </c>
      <c r="P372" s="6">
        <f>N372+O372</f>
        <v>87.924359737938005</v>
      </c>
      <c r="S372" s="6">
        <v>3550</v>
      </c>
      <c r="T372" s="9">
        <v>616.588169014085</v>
      </c>
      <c r="U372" s="9">
        <v>54.330132397276003</v>
      </c>
      <c r="V372" s="9">
        <v>57.000000000999997</v>
      </c>
      <c r="W372" s="9">
        <v>2.245298905416</v>
      </c>
      <c r="X372" s="9">
        <v>9.9073814201509993</v>
      </c>
      <c r="Y372" s="9">
        <v>75.498175694639002</v>
      </c>
      <c r="Z372" s="9">
        <v>11.984282907661999</v>
      </c>
      <c r="AA372" s="6">
        <f>Y372+Z372</f>
        <v>87.482458602300994</v>
      </c>
      <c r="AC372" s="6">
        <v>1976</v>
      </c>
      <c r="AD372" s="8">
        <v>629.49190283400799</v>
      </c>
      <c r="AE372" s="8">
        <v>51.111988588202998</v>
      </c>
      <c r="AF372" s="6">
        <v>55.000000000999997</v>
      </c>
      <c r="AG372" s="9">
        <v>1.109430156328</v>
      </c>
      <c r="AH372" s="9">
        <v>5.9505799293989998</v>
      </c>
      <c r="AI372" s="9">
        <v>75.138678769541002</v>
      </c>
      <c r="AJ372" s="9">
        <v>17.448310640443001</v>
      </c>
      <c r="AK372" s="6">
        <f>AI372+AJ372</f>
        <v>92.586989409984</v>
      </c>
    </row>
    <row r="373" spans="1:37" ht="15.6" thickBot="1">
      <c r="A373" s="3">
        <v>2010</v>
      </c>
      <c r="B373" s="4" t="s">
        <v>20</v>
      </c>
      <c r="C373" s="4" t="s">
        <v>13</v>
      </c>
      <c r="D373" s="4" t="s">
        <v>14</v>
      </c>
      <c r="E373" s="4" t="s">
        <v>28</v>
      </c>
      <c r="F373" s="4" t="s">
        <v>30</v>
      </c>
      <c r="G373" s="4" t="s">
        <v>15</v>
      </c>
      <c r="H373" s="6">
        <v>6600</v>
      </c>
      <c r="I373" s="8">
        <v>623.37060606060595</v>
      </c>
      <c r="J373" s="8">
        <v>52.470968452268998</v>
      </c>
      <c r="K373" s="6">
        <v>56.000000000999997</v>
      </c>
      <c r="L373" s="9">
        <v>1.5277567690210001</v>
      </c>
      <c r="M373" s="9">
        <v>9.6808349720159992</v>
      </c>
      <c r="N373" s="9">
        <v>77.476932385417996</v>
      </c>
      <c r="O373" s="9">
        <v>11.148086522462</v>
      </c>
      <c r="P373" s="6">
        <f t="shared" ref="P373:P376" si="144">N373+O373</f>
        <v>88.625018907879991</v>
      </c>
      <c r="S373" s="6">
        <v>3480</v>
      </c>
      <c r="T373" s="9">
        <v>616.375</v>
      </c>
      <c r="U373" s="9">
        <v>50.610982795010003</v>
      </c>
      <c r="V373" s="9">
        <v>57.000000000999997</v>
      </c>
      <c r="W373" s="9">
        <v>1.634642959564</v>
      </c>
      <c r="X373" s="9">
        <v>8.8041296243179996</v>
      </c>
      <c r="Y373" s="9">
        <v>79.179810725552002</v>
      </c>
      <c r="Z373" s="9">
        <v>10.180671063950999</v>
      </c>
      <c r="AA373" s="6">
        <f t="shared" ref="AA373:AA376" si="145">Y373+Z373</f>
        <v>89.360481789502998</v>
      </c>
      <c r="AC373" s="6">
        <v>1862</v>
      </c>
      <c r="AD373" s="8">
        <v>626.70461868958103</v>
      </c>
      <c r="AE373" s="8">
        <v>47.018920701832002</v>
      </c>
      <c r="AF373" s="6">
        <v>52.000000000999997</v>
      </c>
      <c r="AG373" s="9">
        <v>0.80299785867200002</v>
      </c>
      <c r="AH373" s="9">
        <v>4.4967880085649998</v>
      </c>
      <c r="AI373" s="9">
        <v>81.049250535330998</v>
      </c>
      <c r="AJ373" s="9">
        <v>13.329764453960999</v>
      </c>
      <c r="AK373" s="6">
        <f t="shared" ref="AK373:AK376" si="146">AI373+AJ373</f>
        <v>94.379014989292003</v>
      </c>
    </row>
    <row r="374" spans="1:37" ht="15.6" thickBot="1">
      <c r="A374" s="3">
        <v>2011</v>
      </c>
      <c r="B374" s="4" t="s">
        <v>20</v>
      </c>
      <c r="C374" s="4" t="s">
        <v>13</v>
      </c>
      <c r="D374" s="4" t="s">
        <v>14</v>
      </c>
      <c r="E374" s="4" t="s">
        <v>28</v>
      </c>
      <c r="F374" s="4" t="s">
        <v>30</v>
      </c>
      <c r="G374" s="4" t="s">
        <v>15</v>
      </c>
      <c r="H374" s="6">
        <v>6524</v>
      </c>
      <c r="I374" s="8">
        <v>625.671213979154</v>
      </c>
      <c r="J374" s="8">
        <v>51.807098294478998</v>
      </c>
      <c r="K374" s="6">
        <v>58.000000000999997</v>
      </c>
      <c r="L374" s="9">
        <v>1.485224314806</v>
      </c>
      <c r="M374" s="9">
        <v>8.8041647527169999</v>
      </c>
      <c r="N374" s="9">
        <v>77.338845506048003</v>
      </c>
      <c r="O374" s="9">
        <v>12.264584290307001</v>
      </c>
      <c r="P374" s="6">
        <f t="shared" si="144"/>
        <v>89.603429796355002</v>
      </c>
      <c r="S374" s="6">
        <v>3407</v>
      </c>
      <c r="T374" s="9">
        <v>617.76342823598497</v>
      </c>
      <c r="U374" s="9">
        <v>47.747554140006997</v>
      </c>
      <c r="V374" s="9">
        <v>58.000000000999997</v>
      </c>
      <c r="W374" s="9">
        <v>1.317330210772</v>
      </c>
      <c r="X374" s="9">
        <v>7.93325526932</v>
      </c>
      <c r="Y374" s="9">
        <v>81.088992974237996</v>
      </c>
      <c r="Z374" s="9">
        <v>9.3969555035120003</v>
      </c>
      <c r="AA374" s="6">
        <f t="shared" si="145"/>
        <v>90.48594847775</v>
      </c>
      <c r="AC374" s="6">
        <v>1853</v>
      </c>
      <c r="AD374" s="8">
        <v>625.33027522935799</v>
      </c>
      <c r="AE374" s="8">
        <v>47.997771904053003</v>
      </c>
      <c r="AF374" s="6">
        <v>53.000000000999997</v>
      </c>
      <c r="AG374" s="9">
        <v>1.130856219709</v>
      </c>
      <c r="AH374" s="9">
        <v>4.6849757673659997</v>
      </c>
      <c r="AI374" s="9">
        <v>81.583198707592004</v>
      </c>
      <c r="AJ374" s="9">
        <v>12.385568120624001</v>
      </c>
      <c r="AK374" s="6">
        <f t="shared" si="146"/>
        <v>93.968766828216005</v>
      </c>
    </row>
    <row r="375" spans="1:37" ht="15.6" thickBot="1">
      <c r="A375" s="3">
        <v>2012</v>
      </c>
      <c r="B375" s="4" t="s">
        <v>20</v>
      </c>
      <c r="C375" s="4" t="s">
        <v>13</v>
      </c>
      <c r="D375" s="4" t="s">
        <v>14</v>
      </c>
      <c r="E375" s="4" t="s">
        <v>28</v>
      </c>
      <c r="F375" s="4" t="s">
        <v>30</v>
      </c>
      <c r="G375" s="4" t="s">
        <v>15</v>
      </c>
      <c r="H375" s="6">
        <v>6076</v>
      </c>
      <c r="I375" s="8">
        <v>627.04855167873598</v>
      </c>
      <c r="J375" s="8">
        <v>51.703438411588998</v>
      </c>
      <c r="K375" s="6">
        <v>58.000000000999997</v>
      </c>
      <c r="L375" s="9">
        <v>1.13356333169</v>
      </c>
      <c r="M375" s="9">
        <v>7.3106620666989999</v>
      </c>
      <c r="N375" s="9">
        <v>78.922293412189006</v>
      </c>
      <c r="O375" s="9">
        <v>12.452768194512</v>
      </c>
      <c r="P375" s="6">
        <f t="shared" si="144"/>
        <v>91.37506160670101</v>
      </c>
      <c r="S375" s="6">
        <v>3593</v>
      </c>
      <c r="T375" s="9">
        <v>621.19844141386</v>
      </c>
      <c r="U375" s="9">
        <v>48.820667218724999</v>
      </c>
      <c r="V375" s="9">
        <v>58.000000000999997</v>
      </c>
      <c r="W375" s="9">
        <v>1.0263522884880001</v>
      </c>
      <c r="X375" s="9">
        <v>8.2108183079050008</v>
      </c>
      <c r="Y375" s="9">
        <v>77.947295423022993</v>
      </c>
      <c r="Z375" s="9">
        <v>12.482662968099</v>
      </c>
      <c r="AA375" s="6">
        <f t="shared" si="145"/>
        <v>90.429958391122</v>
      </c>
      <c r="AC375" s="6">
        <v>1876</v>
      </c>
      <c r="AD375" s="8">
        <v>625.94509594882697</v>
      </c>
      <c r="AE375" s="8">
        <v>46.640293566158</v>
      </c>
      <c r="AF375" s="6">
        <v>58.000000000999997</v>
      </c>
      <c r="AG375" s="9">
        <v>0.85015940488800001</v>
      </c>
      <c r="AH375" s="9">
        <v>5.2603613177469999</v>
      </c>
      <c r="AI375" s="9">
        <v>81.668437832093005</v>
      </c>
      <c r="AJ375" s="9">
        <v>11.902231668437</v>
      </c>
      <c r="AK375" s="6">
        <f t="shared" si="146"/>
        <v>93.570669500530002</v>
      </c>
    </row>
    <row r="376" spans="1:37" ht="15.6" thickBot="1">
      <c r="A376" s="3">
        <v>2013</v>
      </c>
      <c r="B376" s="4" t="s">
        <v>20</v>
      </c>
      <c r="C376" s="4" t="s">
        <v>13</v>
      </c>
      <c r="D376" s="4" t="s">
        <v>14</v>
      </c>
      <c r="E376" s="4" t="s">
        <v>28</v>
      </c>
      <c r="F376" s="4" t="s">
        <v>30</v>
      </c>
      <c r="G376" s="4" t="s">
        <v>15</v>
      </c>
      <c r="H376" s="6">
        <v>5851</v>
      </c>
      <c r="I376" s="8">
        <v>625.33515638352401</v>
      </c>
      <c r="J376" s="8">
        <v>52.172288151822997</v>
      </c>
      <c r="K376" s="6">
        <v>58.000000000999997</v>
      </c>
      <c r="L376" s="9">
        <v>1.023192360163</v>
      </c>
      <c r="M376" s="9">
        <v>7.9297407912680002</v>
      </c>
      <c r="N376" s="9">
        <v>79.399727148704002</v>
      </c>
      <c r="O376" s="9">
        <v>11.425648021828</v>
      </c>
      <c r="P376" s="6">
        <f t="shared" si="144"/>
        <v>90.825375170531998</v>
      </c>
      <c r="S376" s="6">
        <v>3666</v>
      </c>
      <c r="T376" s="9">
        <v>622.61783960720095</v>
      </c>
      <c r="U376" s="9">
        <v>50.906150691747001</v>
      </c>
      <c r="V376" s="9">
        <v>59.000000000999997</v>
      </c>
      <c r="W376" s="9">
        <v>0.95212187159899997</v>
      </c>
      <c r="X376" s="9">
        <v>7.1545157780190003</v>
      </c>
      <c r="Y376" s="9">
        <v>79.107725788901007</v>
      </c>
      <c r="Z376" s="9">
        <v>12.513601741022001</v>
      </c>
      <c r="AA376" s="6">
        <f t="shared" si="145"/>
        <v>91.621327529923008</v>
      </c>
      <c r="AC376" s="6">
        <v>1844</v>
      </c>
      <c r="AD376" s="8">
        <v>628.60520607375304</v>
      </c>
      <c r="AE376" s="8">
        <v>47.576870945383</v>
      </c>
      <c r="AF376" s="6">
        <v>60.000000000999997</v>
      </c>
      <c r="AG376" s="9">
        <v>0.48543689320299999</v>
      </c>
      <c r="AH376" s="9">
        <v>4.5846817691470001</v>
      </c>
      <c r="AI376" s="9">
        <v>80.366774541531001</v>
      </c>
      <c r="AJ376" s="9">
        <v>14.023732470334</v>
      </c>
      <c r="AK376" s="6">
        <f t="shared" si="146"/>
        <v>94.390507011864997</v>
      </c>
    </row>
    <row r="377" spans="1:37" ht="16.2" thickBot="1">
      <c r="A377" s="3"/>
      <c r="B377" s="4"/>
      <c r="C377" s="4"/>
      <c r="D377" s="4"/>
      <c r="E377" s="4"/>
      <c r="F377" s="4"/>
      <c r="G377" s="25"/>
      <c r="H377" s="26" t="s">
        <v>24</v>
      </c>
      <c r="I377" s="30">
        <f>(I376-I372)/J376</f>
        <v>4.3695297892342048E-2</v>
      </c>
      <c r="J377" s="8"/>
      <c r="K377" s="6"/>
      <c r="L377" s="9"/>
      <c r="M377" s="38" t="s">
        <v>34</v>
      </c>
      <c r="N377" s="41">
        <f>N376-N372</f>
        <v>3.2383215501340032</v>
      </c>
      <c r="O377" s="41">
        <f>O376-O372</f>
        <v>-0.33730611754000073</v>
      </c>
      <c r="P377" s="6"/>
      <c r="S377" s="43" t="s">
        <v>23</v>
      </c>
      <c r="T377" s="30">
        <f>(T376-T372)/U376</f>
        <v>0.11844679888737872</v>
      </c>
      <c r="X377" s="38" t="s">
        <v>34</v>
      </c>
      <c r="Y377" s="41">
        <f>Y376-Y372</f>
        <v>3.6095500942620049</v>
      </c>
      <c r="Z377" s="41">
        <f>Z376-Z372</f>
        <v>0.52931883336000141</v>
      </c>
      <c r="AC377" s="43" t="s">
        <v>23</v>
      </c>
      <c r="AD377" s="30">
        <f>(AD376-AD372)/AE376</f>
        <v>-1.863713906853719E-2</v>
      </c>
      <c r="AH377" s="38" t="s">
        <v>34</v>
      </c>
      <c r="AI377" s="41">
        <f>AI376-AI372</f>
        <v>5.2280957719899988</v>
      </c>
      <c r="AJ377" s="41">
        <f>AJ376-AJ372</f>
        <v>-3.424578170109001</v>
      </c>
      <c r="AK377" s="6"/>
    </row>
    <row r="378" spans="1:37" ht="15.6" thickBot="1">
      <c r="A378" s="3"/>
      <c r="B378" s="4"/>
      <c r="C378" s="4"/>
      <c r="D378" s="4"/>
      <c r="E378" s="4"/>
      <c r="F378" s="4"/>
      <c r="G378" s="4"/>
      <c r="H378" s="6"/>
      <c r="I378" s="8"/>
      <c r="J378" s="8"/>
      <c r="K378" s="6"/>
      <c r="L378" s="9"/>
      <c r="M378" s="9"/>
      <c r="N378" s="9"/>
      <c r="O378" s="9"/>
      <c r="P378" s="6"/>
      <c r="AC378" s="6"/>
      <c r="AD378" s="8"/>
      <c r="AE378" s="8"/>
      <c r="AF378" s="6"/>
      <c r="AG378" s="9"/>
      <c r="AH378" s="9"/>
      <c r="AI378" s="9"/>
      <c r="AJ378" s="9"/>
      <c r="AK378" s="6"/>
    </row>
    <row r="379" spans="1:37" ht="15.6" thickBot="1">
      <c r="A379" s="3">
        <v>2009</v>
      </c>
      <c r="B379" s="4" t="s">
        <v>20</v>
      </c>
      <c r="C379" s="4" t="s">
        <v>19</v>
      </c>
      <c r="D379" s="4" t="s">
        <v>14</v>
      </c>
      <c r="E379" s="4" t="s">
        <v>28</v>
      </c>
      <c r="F379" s="4" t="s">
        <v>30</v>
      </c>
      <c r="G379" s="4" t="s">
        <v>15</v>
      </c>
      <c r="H379" s="6">
        <v>3913</v>
      </c>
      <c r="I379" s="8">
        <v>665.02223358037304</v>
      </c>
      <c r="J379" s="8">
        <v>42.419781944565997</v>
      </c>
      <c r="K379" s="6">
        <v>50.000000000999997</v>
      </c>
      <c r="L379" s="9">
        <v>1.757514009169</v>
      </c>
      <c r="M379" s="9">
        <v>13.856342333162999</v>
      </c>
      <c r="N379" s="9">
        <v>75.292919001528006</v>
      </c>
      <c r="O379" s="9">
        <v>8.7620988283229995</v>
      </c>
      <c r="P379" s="6">
        <f>N379+O379</f>
        <v>84.05501782985101</v>
      </c>
      <c r="S379" s="6">
        <v>3334</v>
      </c>
      <c r="T379" s="9">
        <v>664.55458908218395</v>
      </c>
      <c r="U379" s="9">
        <v>46.615237503125996</v>
      </c>
      <c r="V379" s="9">
        <v>53.000000000999997</v>
      </c>
      <c r="W379" s="9">
        <v>2.41863242759</v>
      </c>
      <c r="X379" s="9">
        <v>10.032845625559</v>
      </c>
      <c r="Y379" s="9">
        <v>74.260973424903</v>
      </c>
      <c r="Z379" s="9">
        <v>12.839653627948</v>
      </c>
      <c r="AA379" s="6">
        <f>Y379+Z379</f>
        <v>87.100627052850996</v>
      </c>
      <c r="AC379" s="6">
        <v>1987</v>
      </c>
      <c r="AD379" s="8">
        <v>676.50931051836903</v>
      </c>
      <c r="AE379" s="8">
        <v>41.543862803476998</v>
      </c>
      <c r="AF379" s="6">
        <v>55.000000000999997</v>
      </c>
      <c r="AG379" s="9">
        <v>0.80040020010000001</v>
      </c>
      <c r="AH379" s="9">
        <v>7.1035517758870004</v>
      </c>
      <c r="AI379" s="9">
        <v>73.136568284142001</v>
      </c>
      <c r="AJ379" s="9">
        <v>18.359179589794</v>
      </c>
      <c r="AK379" s="6">
        <f>AI379+AJ379</f>
        <v>91.495747873935997</v>
      </c>
    </row>
    <row r="380" spans="1:37" ht="15.6" thickBot="1">
      <c r="A380" s="3">
        <v>2010</v>
      </c>
      <c r="B380" s="4" t="s">
        <v>20</v>
      </c>
      <c r="C380" s="4" t="s">
        <v>19</v>
      </c>
      <c r="D380" s="4" t="s">
        <v>14</v>
      </c>
      <c r="E380" s="4" t="s">
        <v>28</v>
      </c>
      <c r="F380" s="4" t="s">
        <v>30</v>
      </c>
      <c r="G380" s="4" t="s">
        <v>15</v>
      </c>
      <c r="H380" s="6">
        <v>3693</v>
      </c>
      <c r="I380" s="8">
        <v>669.68345518548597</v>
      </c>
      <c r="J380" s="8">
        <v>41.793522540021002</v>
      </c>
      <c r="K380" s="6">
        <v>52.000000000999997</v>
      </c>
      <c r="L380" s="9">
        <v>1.214247166756</v>
      </c>
      <c r="M380" s="9">
        <v>10.658391797085001</v>
      </c>
      <c r="N380" s="9">
        <v>76.389638424176994</v>
      </c>
      <c r="O380" s="9">
        <v>11.386940097139</v>
      </c>
      <c r="P380" s="6">
        <f t="shared" ref="P380:P383" si="147">N380+O380</f>
        <v>87.776578521315997</v>
      </c>
      <c r="S380" s="6">
        <v>3257</v>
      </c>
      <c r="T380" s="9">
        <v>669.54682222904501</v>
      </c>
      <c r="U380" s="9">
        <v>45.620534211822999</v>
      </c>
      <c r="V380" s="9">
        <v>58.000000000999997</v>
      </c>
      <c r="W380" s="9">
        <v>1.6788766788759999</v>
      </c>
      <c r="X380" s="9">
        <v>9.1575091575090006</v>
      </c>
      <c r="Y380" s="9">
        <v>73.168498168498004</v>
      </c>
      <c r="Z380" s="9">
        <v>15.41514041514</v>
      </c>
      <c r="AA380" s="6">
        <f t="shared" ref="AA380:AA383" si="148">Y380+Z380</f>
        <v>88.583638583638006</v>
      </c>
      <c r="AC380" s="6">
        <v>2019</v>
      </c>
      <c r="AD380" s="8">
        <v>682.03467062902405</v>
      </c>
      <c r="AE380" s="8">
        <v>41.693235108868002</v>
      </c>
      <c r="AF380" s="6">
        <v>59.000000000999997</v>
      </c>
      <c r="AG380" s="9">
        <v>0.59084194977799998</v>
      </c>
      <c r="AH380" s="9">
        <v>4.9729197439680002</v>
      </c>
      <c r="AI380" s="9">
        <v>70.113244707039996</v>
      </c>
      <c r="AJ380" s="9">
        <v>23.732151649433</v>
      </c>
      <c r="AK380" s="6">
        <f t="shared" ref="AK380:AK383" si="149">AI380+AJ380</f>
        <v>93.845396356473003</v>
      </c>
    </row>
    <row r="381" spans="1:37" ht="15.6" thickBot="1">
      <c r="A381" s="3">
        <v>2011</v>
      </c>
      <c r="B381" s="4" t="s">
        <v>20</v>
      </c>
      <c r="C381" s="4" t="s">
        <v>19</v>
      </c>
      <c r="D381" s="4" t="s">
        <v>14</v>
      </c>
      <c r="E381" s="4" t="s">
        <v>28</v>
      </c>
      <c r="F381" s="4" t="s">
        <v>30</v>
      </c>
      <c r="G381" s="4" t="s">
        <v>15</v>
      </c>
      <c r="H381" s="6">
        <v>3606</v>
      </c>
      <c r="I381" s="8">
        <v>672.04270660011105</v>
      </c>
      <c r="J381" s="8">
        <v>42.202383481025002</v>
      </c>
      <c r="K381" s="6">
        <v>54.000000000999997</v>
      </c>
      <c r="L381" s="9">
        <v>1.3281682346429999</v>
      </c>
      <c r="M381" s="9">
        <v>10.265633646928</v>
      </c>
      <c r="N381" s="9">
        <v>75.926950747093997</v>
      </c>
      <c r="O381" s="9">
        <v>12.257885998893</v>
      </c>
      <c r="P381" s="6">
        <f t="shared" si="147"/>
        <v>88.184836745986999</v>
      </c>
      <c r="S381" s="6">
        <v>3176</v>
      </c>
      <c r="T381" s="9">
        <v>668.20717884131</v>
      </c>
      <c r="U381" s="9">
        <v>46.313657366744003</v>
      </c>
      <c r="V381" s="9">
        <v>56.000000000999997</v>
      </c>
      <c r="W381" s="9">
        <v>1.314142678347</v>
      </c>
      <c r="X381" s="9">
        <v>10.200250312891001</v>
      </c>
      <c r="Y381" s="9">
        <v>72.559449311639</v>
      </c>
      <c r="Z381" s="9">
        <v>15.300375469336</v>
      </c>
      <c r="AA381" s="6">
        <f t="shared" si="148"/>
        <v>87.859824780975003</v>
      </c>
      <c r="AC381" s="6">
        <v>1995</v>
      </c>
      <c r="AD381" s="8">
        <v>680.94135338345905</v>
      </c>
      <c r="AE381" s="8">
        <v>43.304282140778</v>
      </c>
      <c r="AF381" s="6">
        <v>57.000000000999997</v>
      </c>
      <c r="AG381" s="9">
        <v>0.69651741293500002</v>
      </c>
      <c r="AH381" s="9">
        <v>4.6766169154219996</v>
      </c>
      <c r="AI381" s="9">
        <v>72.089552238805993</v>
      </c>
      <c r="AJ381" s="9">
        <v>21.791044776119001</v>
      </c>
      <c r="AK381" s="6">
        <f t="shared" si="149"/>
        <v>93.880597014925002</v>
      </c>
    </row>
    <row r="382" spans="1:37" ht="15.6" thickBot="1">
      <c r="A382" s="3">
        <v>2012</v>
      </c>
      <c r="B382" s="4" t="s">
        <v>20</v>
      </c>
      <c r="C382" s="4" t="s">
        <v>19</v>
      </c>
      <c r="D382" s="4" t="s">
        <v>14</v>
      </c>
      <c r="E382" s="4" t="s">
        <v>28</v>
      </c>
      <c r="F382" s="4" t="s">
        <v>30</v>
      </c>
      <c r="G382" s="4" t="s">
        <v>15</v>
      </c>
      <c r="H382" s="6">
        <v>3324</v>
      </c>
      <c r="I382" s="8">
        <v>671.56588447653405</v>
      </c>
      <c r="J382" s="8">
        <v>40.281743879190003</v>
      </c>
      <c r="K382" s="6">
        <v>53.000000000999997</v>
      </c>
      <c r="L382" s="9">
        <v>0.98802395209500005</v>
      </c>
      <c r="M382" s="9">
        <v>8.8023952095800002</v>
      </c>
      <c r="N382" s="9">
        <v>78.323353293413007</v>
      </c>
      <c r="O382" s="9">
        <v>11.407185628742001</v>
      </c>
      <c r="P382" s="6">
        <f t="shared" si="147"/>
        <v>89.730538922155006</v>
      </c>
      <c r="S382" s="6">
        <v>3160</v>
      </c>
      <c r="T382" s="9">
        <v>668.25791139240505</v>
      </c>
      <c r="U382" s="9">
        <v>42.744538098608999</v>
      </c>
      <c r="V382" s="9">
        <v>55.000000000999997</v>
      </c>
      <c r="W382" s="9">
        <v>1.3871374527110001</v>
      </c>
      <c r="X382" s="9">
        <v>8.9218158890290002</v>
      </c>
      <c r="Y382" s="9">
        <v>75.472887767968999</v>
      </c>
      <c r="Z382" s="9">
        <v>13.839848675914</v>
      </c>
      <c r="AA382" s="6">
        <f t="shared" si="148"/>
        <v>89.312736443882997</v>
      </c>
      <c r="AC382" s="6">
        <v>1953</v>
      </c>
      <c r="AD382" s="8">
        <v>680.31490015360998</v>
      </c>
      <c r="AE382" s="8">
        <v>39.567068867080998</v>
      </c>
      <c r="AF382" s="6">
        <v>55.000000000999997</v>
      </c>
      <c r="AG382" s="9">
        <v>0.45778229908399998</v>
      </c>
      <c r="AH382" s="9">
        <v>4.577822990844</v>
      </c>
      <c r="AI382" s="9">
        <v>74.669379450660998</v>
      </c>
      <c r="AJ382" s="9">
        <v>19.633774160731999</v>
      </c>
      <c r="AK382" s="6">
        <f t="shared" si="149"/>
        <v>94.303153611393</v>
      </c>
    </row>
    <row r="383" spans="1:37" ht="15.6" thickBot="1">
      <c r="A383" s="3">
        <v>2013</v>
      </c>
      <c r="B383" s="4" t="s">
        <v>20</v>
      </c>
      <c r="C383" s="4" t="s">
        <v>19</v>
      </c>
      <c r="D383" s="4" t="s">
        <v>14</v>
      </c>
      <c r="E383" s="4" t="s">
        <v>28</v>
      </c>
      <c r="F383" s="4" t="s">
        <v>30</v>
      </c>
      <c r="G383" s="4" t="s">
        <v>15</v>
      </c>
      <c r="H383" s="6">
        <v>3353</v>
      </c>
      <c r="I383" s="8">
        <v>670.51685058156897</v>
      </c>
      <c r="J383" s="8">
        <v>40.426290868932</v>
      </c>
      <c r="K383" s="6">
        <v>53.000000000999997</v>
      </c>
      <c r="L383" s="9">
        <v>1.1299435028239999</v>
      </c>
      <c r="M383" s="9">
        <v>9.8424026167110004</v>
      </c>
      <c r="N383" s="9">
        <v>78.055307760926993</v>
      </c>
      <c r="O383" s="9">
        <v>10.674992566161</v>
      </c>
      <c r="P383" s="6">
        <f t="shared" si="147"/>
        <v>88.730300327087988</v>
      </c>
      <c r="S383" s="6">
        <v>3178</v>
      </c>
      <c r="T383" s="9">
        <v>669.93612334801799</v>
      </c>
      <c r="U383" s="9">
        <v>42.509389186859003</v>
      </c>
      <c r="V383" s="9">
        <v>55.000000000999997</v>
      </c>
      <c r="W383" s="9">
        <v>0.98552510009200001</v>
      </c>
      <c r="X383" s="9">
        <v>9.4240837696330004</v>
      </c>
      <c r="Y383" s="9">
        <v>73.052048044347998</v>
      </c>
      <c r="Z383" s="9">
        <v>14.413304588851</v>
      </c>
      <c r="AA383" s="6">
        <f t="shared" si="148"/>
        <v>87.465352633199004</v>
      </c>
      <c r="AC383" s="6">
        <v>1964</v>
      </c>
      <c r="AD383" s="8">
        <v>679.72657841140494</v>
      </c>
      <c r="AE383" s="8">
        <v>40.315251419257002</v>
      </c>
      <c r="AF383" s="6">
        <v>58.000000000999997</v>
      </c>
      <c r="AG383" s="9">
        <v>0.90316106372299998</v>
      </c>
      <c r="AH383" s="9">
        <v>4.967385850476</v>
      </c>
      <c r="AI383" s="9">
        <v>72.754641244355</v>
      </c>
      <c r="AJ383" s="9">
        <v>19.919719016557998</v>
      </c>
      <c r="AK383" s="6">
        <f t="shared" si="149"/>
        <v>92.674360260913005</v>
      </c>
    </row>
    <row r="384" spans="1:37" ht="16.2" thickBot="1">
      <c r="A384" s="3"/>
      <c r="B384" s="4"/>
      <c r="C384" s="4"/>
      <c r="D384" s="4"/>
      <c r="E384" s="4"/>
      <c r="F384" s="4"/>
      <c r="G384" s="25"/>
      <c r="H384" s="26" t="s">
        <v>24</v>
      </c>
      <c r="I384" s="30">
        <f>(I383-I379)/J383</f>
        <v>0.13591692146604034</v>
      </c>
      <c r="J384" s="8"/>
      <c r="K384" s="6"/>
      <c r="L384" s="9"/>
      <c r="M384" s="38" t="s">
        <v>34</v>
      </c>
      <c r="N384" s="41">
        <f>N383-N379</f>
        <v>2.7623887593989878</v>
      </c>
      <c r="O384" s="41">
        <f>O383-O379</f>
        <v>1.9128937378380009</v>
      </c>
      <c r="P384" s="6"/>
      <c r="S384" s="43" t="s">
        <v>23</v>
      </c>
      <c r="T384" s="30">
        <f>(T383-T379)/U383</f>
        <v>0.12659636773839217</v>
      </c>
      <c r="X384" s="38" t="s">
        <v>34</v>
      </c>
      <c r="Y384" s="41">
        <f>Y383-Y379</f>
        <v>-1.2089253805550015</v>
      </c>
      <c r="Z384" s="41">
        <f>Z383-Z379</f>
        <v>1.5736509609030005</v>
      </c>
      <c r="AC384" s="43" t="s">
        <v>23</v>
      </c>
      <c r="AD384" s="30">
        <f>(AD383-AD379)/AE383</f>
        <v>7.9802749078209848E-2</v>
      </c>
      <c r="AH384" s="38" t="s">
        <v>34</v>
      </c>
      <c r="AI384" s="41">
        <f>AI383-AI379</f>
        <v>-0.38192703978700138</v>
      </c>
      <c r="AJ384" s="41">
        <f>AJ383-AJ379</f>
        <v>1.5605394267639987</v>
      </c>
      <c r="AK384" s="6"/>
    </row>
    <row r="385" spans="1:37" ht="15.6" thickBot="1">
      <c r="A385" s="3"/>
      <c r="B385" s="4"/>
      <c r="C385" s="4"/>
      <c r="D385" s="4"/>
      <c r="E385" s="4"/>
      <c r="F385" s="4"/>
      <c r="G385" s="4"/>
      <c r="H385" s="6"/>
      <c r="I385" s="8"/>
      <c r="J385" s="8"/>
      <c r="K385" s="6"/>
      <c r="L385" s="9"/>
      <c r="M385" s="9"/>
      <c r="N385" s="9"/>
      <c r="O385" s="9"/>
      <c r="P385" s="6"/>
      <c r="AC385" s="6"/>
      <c r="AD385" s="8"/>
      <c r="AE385" s="8"/>
      <c r="AF385" s="6"/>
      <c r="AG385" s="9"/>
      <c r="AH385" s="9"/>
      <c r="AI385" s="9"/>
      <c r="AJ385" s="9"/>
      <c r="AK385" s="6"/>
    </row>
    <row r="386" spans="1:37" ht="15.6" thickBot="1">
      <c r="A386" s="3">
        <v>2009</v>
      </c>
      <c r="B386" s="4" t="s">
        <v>20</v>
      </c>
      <c r="C386" s="4" t="s">
        <v>18</v>
      </c>
      <c r="D386" s="4" t="s">
        <v>14</v>
      </c>
      <c r="E386" s="4" t="s">
        <v>28</v>
      </c>
      <c r="F386" s="4" t="s">
        <v>30</v>
      </c>
      <c r="G386" s="4" t="s">
        <v>15</v>
      </c>
      <c r="H386" s="6">
        <v>4086</v>
      </c>
      <c r="I386" s="8">
        <v>691.83480176211503</v>
      </c>
      <c r="J386" s="8">
        <v>38.924801151990003</v>
      </c>
      <c r="K386" s="6">
        <v>54.000000000999997</v>
      </c>
      <c r="L386" s="9">
        <v>1.0812109562709999</v>
      </c>
      <c r="M386" s="9">
        <v>10.115329168668</v>
      </c>
      <c r="N386" s="9">
        <v>79.168668909177995</v>
      </c>
      <c r="O386" s="9">
        <v>7.8087457952900001</v>
      </c>
      <c r="P386" s="6">
        <f>N386+O386</f>
        <v>86.977414704467989</v>
      </c>
      <c r="S386" s="6">
        <v>2369</v>
      </c>
      <c r="T386" s="9">
        <v>696.27226677923204</v>
      </c>
      <c r="U386" s="9">
        <v>40.807440592856999</v>
      </c>
      <c r="V386" s="9">
        <v>55.000000000999997</v>
      </c>
      <c r="W386" s="9">
        <v>1.0748243075649999</v>
      </c>
      <c r="X386" s="9">
        <v>9.9214551467540009</v>
      </c>
      <c r="Y386" s="9">
        <v>77.015295576683997</v>
      </c>
      <c r="Z386" s="9">
        <v>9.9214551467540009</v>
      </c>
      <c r="AA386" s="6">
        <f>Y386+Z386</f>
        <v>86.936750723437996</v>
      </c>
      <c r="AC386" s="6">
        <v>1399</v>
      </c>
      <c r="AD386" s="8">
        <v>705.35668334524701</v>
      </c>
      <c r="AE386" s="8">
        <v>39.105219338981001</v>
      </c>
      <c r="AF386" s="6">
        <v>56.000000000999997</v>
      </c>
      <c r="AG386" s="9">
        <v>0.96885813148699995</v>
      </c>
      <c r="AH386" s="9">
        <v>5.8823529411760003</v>
      </c>
      <c r="AI386" s="9">
        <v>76.539792387543002</v>
      </c>
      <c r="AJ386" s="9">
        <v>13.425605536332</v>
      </c>
      <c r="AK386" s="6">
        <f>AI386+AJ386</f>
        <v>89.965397923875003</v>
      </c>
    </row>
    <row r="387" spans="1:37" ht="15.6" thickBot="1">
      <c r="A387" s="3">
        <v>2010</v>
      </c>
      <c r="B387" s="4" t="s">
        <v>20</v>
      </c>
      <c r="C387" s="4" t="s">
        <v>18</v>
      </c>
      <c r="D387" s="4" t="s">
        <v>14</v>
      </c>
      <c r="E387" s="4" t="s">
        <v>28</v>
      </c>
      <c r="F387" s="4" t="s">
        <v>30</v>
      </c>
      <c r="G387" s="4" t="s">
        <v>15</v>
      </c>
      <c r="H387" s="6">
        <v>3932</v>
      </c>
      <c r="I387" s="8">
        <v>691.85045778229903</v>
      </c>
      <c r="J387" s="8">
        <v>41.032260698194001</v>
      </c>
      <c r="K387" s="6">
        <v>55.000000000999997</v>
      </c>
      <c r="L387" s="9">
        <v>1.9206784734340001</v>
      </c>
      <c r="M387" s="9">
        <v>11.773509603392</v>
      </c>
      <c r="N387" s="9">
        <v>76.303317535545006</v>
      </c>
      <c r="O387" s="9">
        <v>8.0818159141929993</v>
      </c>
      <c r="P387" s="6">
        <f t="shared" ref="P387:P390" si="150">N387+O387</f>
        <v>84.385133449738007</v>
      </c>
      <c r="S387" s="6">
        <v>2251</v>
      </c>
      <c r="T387" s="9">
        <v>696.19857840959605</v>
      </c>
      <c r="U387" s="9">
        <v>42.283194641480002</v>
      </c>
      <c r="V387" s="9">
        <v>56.000000000999997</v>
      </c>
      <c r="W387" s="9">
        <v>1.770293609671</v>
      </c>
      <c r="X387" s="9">
        <v>9.8445595854920001</v>
      </c>
      <c r="Y387" s="9">
        <v>74.654576856649001</v>
      </c>
      <c r="Z387" s="9">
        <v>10.924006908461999</v>
      </c>
      <c r="AA387" s="6">
        <f t="shared" ref="AA387:AA390" si="151">Y387+Z387</f>
        <v>85.578583765111006</v>
      </c>
      <c r="AC387" s="6">
        <v>1387</v>
      </c>
      <c r="AD387" s="8">
        <v>705.37346791636605</v>
      </c>
      <c r="AE387" s="8">
        <v>43.576660681455003</v>
      </c>
      <c r="AF387" s="6">
        <v>55.000000000999997</v>
      </c>
      <c r="AG387" s="9">
        <v>1.1065006915619999</v>
      </c>
      <c r="AH387" s="9">
        <v>6.2932226832640001</v>
      </c>
      <c r="AI387" s="9">
        <v>71.853388658366995</v>
      </c>
      <c r="AJ387" s="9">
        <v>16.666666666666</v>
      </c>
      <c r="AK387" s="6">
        <f t="shared" ref="AK387:AK390" si="152">AI387+AJ387</f>
        <v>88.520055325032999</v>
      </c>
    </row>
    <row r="388" spans="1:37" ht="15.6" thickBot="1">
      <c r="A388" s="3">
        <v>2011</v>
      </c>
      <c r="B388" s="4" t="s">
        <v>20</v>
      </c>
      <c r="C388" s="4" t="s">
        <v>18</v>
      </c>
      <c r="D388" s="4" t="s">
        <v>14</v>
      </c>
      <c r="E388" s="4" t="s">
        <v>28</v>
      </c>
      <c r="F388" s="4" t="s">
        <v>30</v>
      </c>
      <c r="G388" s="4" t="s">
        <v>15</v>
      </c>
      <c r="H388" s="6">
        <v>3722</v>
      </c>
      <c r="I388" s="8">
        <v>691.30494357872101</v>
      </c>
      <c r="J388" s="8">
        <v>39.753239433133999</v>
      </c>
      <c r="K388" s="6">
        <v>57.000000000999997</v>
      </c>
      <c r="L388" s="9">
        <v>1.2638230647699999</v>
      </c>
      <c r="M388" s="9">
        <v>12.45392311743</v>
      </c>
      <c r="N388" s="9">
        <v>76.698262243285001</v>
      </c>
      <c r="O388" s="9">
        <v>7.5829383886250001</v>
      </c>
      <c r="P388" s="6">
        <f t="shared" si="150"/>
        <v>84.281200631909996</v>
      </c>
      <c r="S388" s="6">
        <v>2247</v>
      </c>
      <c r="T388" s="9">
        <v>693.47263017356499</v>
      </c>
      <c r="U388" s="9">
        <v>41.156673842296001</v>
      </c>
      <c r="V388" s="9">
        <v>57.000000000999997</v>
      </c>
      <c r="W388" s="9">
        <v>1.4718614718609999</v>
      </c>
      <c r="X388" s="9">
        <v>11.125541125541</v>
      </c>
      <c r="Y388" s="9">
        <v>75.627705627704998</v>
      </c>
      <c r="Z388" s="9">
        <v>9.0476190476189995</v>
      </c>
      <c r="AA388" s="6">
        <f t="shared" si="151"/>
        <v>84.675324675323992</v>
      </c>
      <c r="AC388" s="6">
        <v>1449</v>
      </c>
      <c r="AD388" s="8">
        <v>698.05452035886799</v>
      </c>
      <c r="AE388" s="8">
        <v>39.996328326750998</v>
      </c>
      <c r="AF388" s="6">
        <v>51.000000000999997</v>
      </c>
      <c r="AG388" s="9">
        <v>1.2709030100330001</v>
      </c>
      <c r="AH388" s="9">
        <v>8.9632107023409997</v>
      </c>
      <c r="AI388" s="9">
        <v>75.384615384615003</v>
      </c>
      <c r="AJ388" s="9">
        <v>11.304347826087</v>
      </c>
      <c r="AK388" s="6">
        <f t="shared" si="152"/>
        <v>86.688963210701999</v>
      </c>
    </row>
    <row r="389" spans="1:37" ht="15.6" thickBot="1">
      <c r="A389" s="3">
        <v>2012</v>
      </c>
      <c r="B389" s="4" t="s">
        <v>20</v>
      </c>
      <c r="C389" s="4" t="s">
        <v>18</v>
      </c>
      <c r="D389" s="4" t="s">
        <v>14</v>
      </c>
      <c r="E389" s="4" t="s">
        <v>28</v>
      </c>
      <c r="F389" s="4" t="s">
        <v>30</v>
      </c>
      <c r="G389" s="4" t="s">
        <v>15</v>
      </c>
      <c r="H389" s="6">
        <v>3512</v>
      </c>
      <c r="I389" s="8">
        <v>690.251423690205</v>
      </c>
      <c r="J389" s="8">
        <v>39.924241105855998</v>
      </c>
      <c r="K389" s="6">
        <v>50.000000000999997</v>
      </c>
      <c r="L389" s="9">
        <v>1.2054948135679999</v>
      </c>
      <c r="M389" s="9">
        <v>12.447434819174999</v>
      </c>
      <c r="N389" s="9">
        <v>77.712363330529001</v>
      </c>
      <c r="O389" s="9">
        <v>7.0927950658809999</v>
      </c>
      <c r="P389" s="6">
        <f t="shared" si="150"/>
        <v>84.805158396410008</v>
      </c>
      <c r="S389" s="6">
        <v>2220</v>
      </c>
      <c r="T389" s="9">
        <v>696.20045045045003</v>
      </c>
      <c r="U389" s="9">
        <v>39.918753672862998</v>
      </c>
      <c r="V389" s="9">
        <v>58.000000000999997</v>
      </c>
      <c r="W389" s="9">
        <v>1.098901098901</v>
      </c>
      <c r="X389" s="9">
        <v>9.8461538461529994</v>
      </c>
      <c r="Y389" s="9">
        <v>75.824175824175001</v>
      </c>
      <c r="Z389" s="9">
        <v>10.813186813186</v>
      </c>
      <c r="AA389" s="6">
        <f t="shared" si="151"/>
        <v>86.637362637361008</v>
      </c>
      <c r="AC389" s="6">
        <v>1431</v>
      </c>
      <c r="AD389" s="8">
        <v>699.199860237596</v>
      </c>
      <c r="AE389" s="8">
        <v>39.821514724398</v>
      </c>
      <c r="AF389" s="6">
        <v>48.000000000999997</v>
      </c>
      <c r="AG389" s="9">
        <v>1.07599193006</v>
      </c>
      <c r="AH389" s="9">
        <v>8.4061869535970004</v>
      </c>
      <c r="AI389" s="9">
        <v>75.252185608606993</v>
      </c>
      <c r="AJ389" s="9">
        <v>11.499663752521</v>
      </c>
      <c r="AK389" s="6">
        <f t="shared" si="152"/>
        <v>86.751849361127995</v>
      </c>
    </row>
    <row r="390" spans="1:37" ht="15.6" thickBot="1">
      <c r="A390" s="3">
        <v>2013</v>
      </c>
      <c r="B390" s="4" t="s">
        <v>20</v>
      </c>
      <c r="C390" s="4" t="s">
        <v>18</v>
      </c>
      <c r="D390" s="4" t="s">
        <v>14</v>
      </c>
      <c r="E390" s="4" t="s">
        <v>28</v>
      </c>
      <c r="F390" s="4" t="s">
        <v>30</v>
      </c>
      <c r="G390" s="4" t="s">
        <v>15</v>
      </c>
      <c r="H390" s="6">
        <v>3387</v>
      </c>
      <c r="I390" s="8">
        <v>694.65633303808704</v>
      </c>
      <c r="J390" s="8">
        <v>39.580172667837999</v>
      </c>
      <c r="K390" s="6">
        <v>53.000000000999997</v>
      </c>
      <c r="L390" s="9">
        <v>0.66628041714899999</v>
      </c>
      <c r="M390" s="9">
        <v>10.399768250289</v>
      </c>
      <c r="N390" s="9">
        <v>77.549246813441002</v>
      </c>
      <c r="O390" s="9">
        <v>9.5017381228269997</v>
      </c>
      <c r="P390" s="6">
        <f t="shared" si="150"/>
        <v>87.050984936268009</v>
      </c>
      <c r="S390" s="6">
        <v>2210</v>
      </c>
      <c r="T390" s="9">
        <v>695.35022624434396</v>
      </c>
      <c r="U390" s="9">
        <v>42.615544343422002</v>
      </c>
      <c r="V390" s="9">
        <v>56.000000000999997</v>
      </c>
      <c r="W390" s="9">
        <v>1.196808510638</v>
      </c>
      <c r="X390" s="9">
        <v>11.170212765957</v>
      </c>
      <c r="Y390" s="9">
        <v>74.734042553191003</v>
      </c>
      <c r="Z390" s="9">
        <v>10.859929078014</v>
      </c>
      <c r="AA390" s="6">
        <f t="shared" si="151"/>
        <v>85.593971631205008</v>
      </c>
      <c r="AC390" s="6">
        <v>1433</v>
      </c>
      <c r="AD390" s="8">
        <v>700.96650383810197</v>
      </c>
      <c r="AE390" s="8">
        <v>41.277795715408999</v>
      </c>
      <c r="AF390" s="6">
        <v>47.000000000999997</v>
      </c>
      <c r="AG390" s="9">
        <v>1.1849901250820001</v>
      </c>
      <c r="AH390" s="9">
        <v>8.4265964450290003</v>
      </c>
      <c r="AI390" s="9">
        <v>72.284397630019001</v>
      </c>
      <c r="AJ390" s="9">
        <v>12.442396313364</v>
      </c>
      <c r="AK390" s="6">
        <f t="shared" si="152"/>
        <v>84.726793943383001</v>
      </c>
    </row>
    <row r="391" spans="1:37" ht="16.2" thickBot="1">
      <c r="A391" s="3"/>
      <c r="B391" s="4"/>
      <c r="C391" s="4"/>
      <c r="D391" s="4"/>
      <c r="E391" s="4"/>
      <c r="F391" s="4"/>
      <c r="G391" s="25"/>
      <c r="H391" s="26" t="s">
        <v>24</v>
      </c>
      <c r="I391" s="30">
        <f>(I390-I386)/J390</f>
        <v>7.1286482240758953E-2</v>
      </c>
      <c r="J391" s="8"/>
      <c r="K391" s="6"/>
      <c r="L391" s="9"/>
      <c r="M391" s="38" t="s">
        <v>34</v>
      </c>
      <c r="N391" s="41">
        <f>N390-N386</f>
        <v>-1.6194220957369936</v>
      </c>
      <c r="O391" s="41">
        <f>O390-O386</f>
        <v>1.6929923275369996</v>
      </c>
      <c r="P391" s="6"/>
      <c r="S391" s="43" t="s">
        <v>23</v>
      </c>
      <c r="T391" s="30">
        <f>(T390-T386)/U390</f>
        <v>-2.1636249145563391E-2</v>
      </c>
      <c r="X391" s="38" t="s">
        <v>34</v>
      </c>
      <c r="Y391" s="41">
        <f>Y390-Y386</f>
        <v>-2.2812530234929937</v>
      </c>
      <c r="Z391" s="41">
        <f>Z390-Z386</f>
        <v>0.93847393125999901</v>
      </c>
      <c r="AC391" s="43" t="s">
        <v>23</v>
      </c>
      <c r="AD391" s="30">
        <f>(AD390-AD386)/AE390</f>
        <v>-0.10635692703683257</v>
      </c>
      <c r="AH391" s="38" t="s">
        <v>34</v>
      </c>
      <c r="AI391" s="41">
        <f>AI390-AI386</f>
        <v>-4.2553947575240016</v>
      </c>
      <c r="AJ391" s="41">
        <f>AJ390-AJ386</f>
        <v>-0.98320922296800006</v>
      </c>
      <c r="AK391" s="6"/>
    </row>
    <row r="392" spans="1:37" ht="15.6" thickBot="1">
      <c r="A392" s="3"/>
      <c r="B392" s="4"/>
      <c r="C392" s="4"/>
      <c r="D392" s="4"/>
      <c r="E392" s="4"/>
      <c r="F392" s="4"/>
      <c r="G392" s="4"/>
      <c r="H392" s="6"/>
      <c r="I392" s="8"/>
      <c r="J392" s="8"/>
      <c r="K392" s="6"/>
      <c r="L392" s="9"/>
      <c r="M392" s="9"/>
      <c r="N392" s="9"/>
      <c r="O392" s="9"/>
      <c r="P392" s="6"/>
      <c r="AC392" s="6"/>
      <c r="AD392" s="8"/>
      <c r="AE392" s="8"/>
      <c r="AF392" s="6"/>
      <c r="AG392" s="9"/>
      <c r="AH392" s="9"/>
      <c r="AI392" s="9"/>
      <c r="AJ392" s="9"/>
      <c r="AK392" s="6"/>
    </row>
    <row r="393" spans="1:37" ht="15.6" thickBot="1">
      <c r="A393" s="3"/>
      <c r="B393" s="4"/>
      <c r="C393" s="4"/>
      <c r="D393" s="4"/>
      <c r="E393" s="4"/>
      <c r="F393" s="4"/>
      <c r="G393" s="4"/>
      <c r="H393" s="6"/>
      <c r="I393" s="8"/>
      <c r="J393" s="8"/>
      <c r="K393" s="6"/>
      <c r="L393" s="9"/>
      <c r="M393" s="9"/>
      <c r="N393" s="9"/>
      <c r="O393" s="9"/>
      <c r="P393" s="6"/>
      <c r="AC393" s="6"/>
      <c r="AD393" s="8"/>
      <c r="AE393" s="8"/>
      <c r="AF393" s="6"/>
      <c r="AG393" s="9"/>
      <c r="AH393" s="9"/>
      <c r="AI393" s="9"/>
      <c r="AJ393" s="9"/>
      <c r="AK393" s="6"/>
    </row>
    <row r="394" spans="1:37" ht="15.6" thickBot="1">
      <c r="A394" s="3">
        <v>2009</v>
      </c>
      <c r="B394" s="4" t="s">
        <v>21</v>
      </c>
      <c r="C394" s="4" t="s">
        <v>13</v>
      </c>
      <c r="D394" s="4" t="s">
        <v>14</v>
      </c>
      <c r="E394" s="4" t="s">
        <v>28</v>
      </c>
      <c r="F394" s="4" t="s">
        <v>30</v>
      </c>
      <c r="G394" s="4" t="s">
        <v>15</v>
      </c>
      <c r="H394" s="6">
        <v>6705</v>
      </c>
      <c r="I394" s="8">
        <v>522.77703206562296</v>
      </c>
      <c r="J394" s="8">
        <v>51.817129080931998</v>
      </c>
      <c r="K394" s="6">
        <v>55.000000000999997</v>
      </c>
      <c r="L394" s="9">
        <v>0.65515187611600001</v>
      </c>
      <c r="M394" s="9">
        <v>20.324597974985</v>
      </c>
      <c r="N394" s="9">
        <v>61.331149493745997</v>
      </c>
      <c r="O394" s="9">
        <v>17.525312686122</v>
      </c>
      <c r="P394" s="6">
        <f>N394+O394</f>
        <v>78.856462179868004</v>
      </c>
      <c r="S394" s="6">
        <v>3553</v>
      </c>
      <c r="T394" s="9">
        <v>516.35631860399701</v>
      </c>
      <c r="U394" s="9">
        <v>48.631054072754999</v>
      </c>
      <c r="V394" s="9">
        <v>58.000000000999997</v>
      </c>
      <c r="W394" s="9">
        <v>1.0939691444599999</v>
      </c>
      <c r="X394" s="9">
        <v>20.252454417951999</v>
      </c>
      <c r="Y394" s="9">
        <v>59.943899018232003</v>
      </c>
      <c r="Z394" s="9">
        <v>18.373071528751002</v>
      </c>
      <c r="AA394" s="6">
        <f>Y394+Z394</f>
        <v>78.316970546983001</v>
      </c>
      <c r="AC394" s="6">
        <v>1979</v>
      </c>
      <c r="AD394" s="8">
        <v>521.619504800404</v>
      </c>
      <c r="AE394" s="8">
        <v>46.726667325956001</v>
      </c>
      <c r="AF394" s="6">
        <v>58.000000000999997</v>
      </c>
      <c r="AG394" s="9">
        <v>0.55443548386999997</v>
      </c>
      <c r="AH394" s="9">
        <v>15.776209677419001</v>
      </c>
      <c r="AI394" s="9">
        <v>62.449596774192997</v>
      </c>
      <c r="AJ394" s="9">
        <v>20.967741935483001</v>
      </c>
      <c r="AK394" s="6">
        <f>AI394+AJ394</f>
        <v>83.417338709676002</v>
      </c>
    </row>
    <row r="395" spans="1:37" ht="15.6" thickBot="1">
      <c r="A395" s="3">
        <v>2010</v>
      </c>
      <c r="B395" s="4" t="s">
        <v>21</v>
      </c>
      <c r="C395" s="4" t="s">
        <v>13</v>
      </c>
      <c r="D395" s="4" t="s">
        <v>14</v>
      </c>
      <c r="E395" s="4" t="s">
        <v>28</v>
      </c>
      <c r="F395" s="4" t="s">
        <v>30</v>
      </c>
      <c r="G395" s="4" t="s">
        <v>15</v>
      </c>
      <c r="H395" s="6">
        <v>6604</v>
      </c>
      <c r="I395" s="8">
        <v>519.86735311932205</v>
      </c>
      <c r="J395" s="8">
        <v>50.155275782594998</v>
      </c>
      <c r="K395" s="6">
        <v>54.000000000999997</v>
      </c>
      <c r="L395" s="9">
        <v>0.61980347694600002</v>
      </c>
      <c r="M395" s="9">
        <v>22.721088435374</v>
      </c>
      <c r="N395" s="9">
        <v>60.861678004535001</v>
      </c>
      <c r="O395" s="9">
        <v>15.631141345427</v>
      </c>
      <c r="P395" s="6">
        <f t="shared" ref="P395:P398" si="153">N395+O395</f>
        <v>76.492819349962005</v>
      </c>
      <c r="S395" s="6">
        <v>3481</v>
      </c>
      <c r="T395" s="9">
        <v>514.87675955185296</v>
      </c>
      <c r="U395" s="9">
        <v>46.314846214159999</v>
      </c>
      <c r="V395" s="9">
        <v>58.000000000999997</v>
      </c>
      <c r="W395" s="9">
        <v>0.60240963855399998</v>
      </c>
      <c r="X395" s="9">
        <v>20.051635111875999</v>
      </c>
      <c r="Y395" s="9">
        <v>62.363740676992997</v>
      </c>
      <c r="Z395" s="9">
        <v>16.838783706253</v>
      </c>
      <c r="AA395" s="6">
        <f t="shared" ref="AA395:AA398" si="154">Y395+Z395</f>
        <v>79.202524383246001</v>
      </c>
      <c r="AC395" s="6">
        <v>1861</v>
      </c>
      <c r="AD395" s="8">
        <v>518.21278882321303</v>
      </c>
      <c r="AE395" s="8">
        <v>44.140804371370002</v>
      </c>
      <c r="AF395" s="6">
        <v>58.000000000999997</v>
      </c>
      <c r="AG395" s="9">
        <v>0.267522739432</v>
      </c>
      <c r="AH395" s="9">
        <v>16.693418940610002</v>
      </c>
      <c r="AI395" s="9">
        <v>66.238630283573997</v>
      </c>
      <c r="AJ395" s="9">
        <v>16.372391653289998</v>
      </c>
      <c r="AK395" s="6">
        <f t="shared" ref="AK395:AK398" si="155">AI395+AJ395</f>
        <v>82.611021936863992</v>
      </c>
    </row>
    <row r="396" spans="1:37" ht="15.6" thickBot="1">
      <c r="A396" s="3">
        <v>2011</v>
      </c>
      <c r="B396" s="4" t="s">
        <v>21</v>
      </c>
      <c r="C396" s="4" t="s">
        <v>13</v>
      </c>
      <c r="D396" s="4" t="s">
        <v>14</v>
      </c>
      <c r="E396" s="4" t="s">
        <v>28</v>
      </c>
      <c r="F396" s="4" t="s">
        <v>30</v>
      </c>
      <c r="G396" s="4" t="s">
        <v>15</v>
      </c>
      <c r="H396" s="6">
        <v>6530</v>
      </c>
      <c r="I396" s="8">
        <v>527.13200612557398</v>
      </c>
      <c r="J396" s="8">
        <v>53.709785271952001</v>
      </c>
      <c r="K396" s="6">
        <v>59.000000000999997</v>
      </c>
      <c r="L396" s="9">
        <v>0.36708473539300002</v>
      </c>
      <c r="M396" s="9">
        <v>18.797797491587001</v>
      </c>
      <c r="N396" s="9">
        <v>61.027837259099996</v>
      </c>
      <c r="O396" s="9">
        <v>19.684918935454</v>
      </c>
      <c r="P396" s="6">
        <f t="shared" si="153"/>
        <v>80.712756194554004</v>
      </c>
      <c r="S396" s="6">
        <v>3409</v>
      </c>
      <c r="T396" s="9">
        <v>521.70049867996499</v>
      </c>
      <c r="U396" s="9">
        <v>49.718766616430997</v>
      </c>
      <c r="V396" s="9">
        <v>60.000000000999997</v>
      </c>
      <c r="W396" s="9">
        <v>0.46811000585099999</v>
      </c>
      <c r="X396" s="9">
        <v>15.593914569922999</v>
      </c>
      <c r="Y396" s="9">
        <v>62.580456407254999</v>
      </c>
      <c r="Z396" s="9">
        <v>21.094207138677</v>
      </c>
      <c r="AA396" s="6">
        <f t="shared" si="154"/>
        <v>83.674663545931992</v>
      </c>
      <c r="AC396" s="6">
        <v>1853</v>
      </c>
      <c r="AD396" s="8">
        <v>523.87857528332404</v>
      </c>
      <c r="AE396" s="8">
        <v>48.545683765128999</v>
      </c>
      <c r="AF396" s="6">
        <v>64.000000001000004</v>
      </c>
      <c r="AG396" s="9">
        <v>0.215169445938</v>
      </c>
      <c r="AH396" s="9">
        <v>14.362560516406001</v>
      </c>
      <c r="AI396" s="9">
        <v>63.959117805270999</v>
      </c>
      <c r="AJ396" s="9">
        <v>21.140398063475001</v>
      </c>
      <c r="AK396" s="6">
        <f t="shared" si="155"/>
        <v>85.099515868745996</v>
      </c>
    </row>
    <row r="397" spans="1:37" ht="15.6" thickBot="1">
      <c r="A397" s="3">
        <v>2012</v>
      </c>
      <c r="B397" s="4" t="s">
        <v>21</v>
      </c>
      <c r="C397" s="4" t="s">
        <v>13</v>
      </c>
      <c r="D397" s="4" t="s">
        <v>14</v>
      </c>
      <c r="E397" s="4" t="s">
        <v>28</v>
      </c>
      <c r="F397" s="4" t="s">
        <v>30</v>
      </c>
      <c r="G397" s="4" t="s">
        <v>15</v>
      </c>
      <c r="H397" s="6">
        <v>6069</v>
      </c>
      <c r="I397" s="8">
        <v>519.60982039874796</v>
      </c>
      <c r="J397" s="8">
        <v>51.035752159325</v>
      </c>
      <c r="K397" s="6">
        <v>54.000000000999997</v>
      </c>
      <c r="L397" s="9">
        <v>0.67356661738099999</v>
      </c>
      <c r="M397" s="9">
        <v>22.276983735830001</v>
      </c>
      <c r="N397" s="9">
        <v>62.625266962377999</v>
      </c>
      <c r="O397" s="9">
        <v>14.128470510924</v>
      </c>
      <c r="P397" s="6">
        <f t="shared" si="153"/>
        <v>76.753737473301996</v>
      </c>
      <c r="S397" s="6">
        <v>3600</v>
      </c>
      <c r="T397" s="9">
        <v>515.86194444444402</v>
      </c>
      <c r="U397" s="9">
        <v>48.084186807588999</v>
      </c>
      <c r="V397" s="9">
        <v>57.000000000999997</v>
      </c>
      <c r="W397" s="9">
        <v>0.49916805324399999</v>
      </c>
      <c r="X397" s="9">
        <v>19.938990571270001</v>
      </c>
      <c r="Y397" s="9">
        <v>61.896838602328998</v>
      </c>
      <c r="Z397" s="9">
        <v>17.498613422074001</v>
      </c>
      <c r="AA397" s="6">
        <f t="shared" si="154"/>
        <v>79.395452024402999</v>
      </c>
      <c r="AC397" s="6">
        <v>1868</v>
      </c>
      <c r="AD397" s="8">
        <v>518.85438972162694</v>
      </c>
      <c r="AE397" s="8">
        <v>47.032407396137998</v>
      </c>
      <c r="AF397" s="6">
        <v>63.000000000999997</v>
      </c>
      <c r="AG397" s="9">
        <v>0.26581605528899999</v>
      </c>
      <c r="AH397" s="9">
        <v>16.905901116427</v>
      </c>
      <c r="AI397" s="9">
        <v>65.390749601275004</v>
      </c>
      <c r="AJ397" s="9">
        <v>16.746411483252999</v>
      </c>
      <c r="AK397" s="6">
        <f t="shared" si="155"/>
        <v>82.137161084528003</v>
      </c>
    </row>
    <row r="398" spans="1:37" ht="15.6" thickBot="1">
      <c r="A398" s="3">
        <v>2013</v>
      </c>
      <c r="B398" s="4" t="s">
        <v>21</v>
      </c>
      <c r="C398" s="4" t="s">
        <v>13</v>
      </c>
      <c r="D398" s="4" t="s">
        <v>14</v>
      </c>
      <c r="E398" s="4" t="s">
        <v>28</v>
      </c>
      <c r="F398" s="4" t="s">
        <v>30</v>
      </c>
      <c r="G398" s="4" t="s">
        <v>15</v>
      </c>
      <c r="H398" s="6">
        <v>5850</v>
      </c>
      <c r="I398" s="8">
        <v>519.21880341880296</v>
      </c>
      <c r="J398" s="8">
        <v>48.976458019970003</v>
      </c>
      <c r="K398" s="6">
        <v>57.000000000999997</v>
      </c>
      <c r="L398" s="9">
        <v>0.44330775788499999</v>
      </c>
      <c r="M398" s="9">
        <v>21.739130434781998</v>
      </c>
      <c r="N398" s="9">
        <v>63.887468030690002</v>
      </c>
      <c r="O398" s="9">
        <v>13.674339300937</v>
      </c>
      <c r="P398" s="6">
        <f t="shared" si="153"/>
        <v>77.561807331626994</v>
      </c>
      <c r="S398" s="6">
        <v>3652</v>
      </c>
      <c r="T398" s="9">
        <v>517.31161007667004</v>
      </c>
      <c r="U398" s="9">
        <v>47.184879673741001</v>
      </c>
      <c r="V398" s="9">
        <v>58.000000000999997</v>
      </c>
      <c r="W398" s="9">
        <v>0.38095238095200001</v>
      </c>
      <c r="X398" s="9">
        <v>19.428571428571001</v>
      </c>
      <c r="Y398" s="9">
        <v>61.877551020407999</v>
      </c>
      <c r="Z398" s="9">
        <v>17.687074829932001</v>
      </c>
      <c r="AA398" s="6">
        <f t="shared" si="154"/>
        <v>79.564625850340008</v>
      </c>
      <c r="AC398" s="6">
        <v>1835</v>
      </c>
      <c r="AD398" s="8">
        <v>518.77438692098099</v>
      </c>
      <c r="AE398" s="8">
        <v>43.612166247642001</v>
      </c>
      <c r="AF398" s="6">
        <v>60.000000000999997</v>
      </c>
      <c r="AG398" s="9">
        <v>0.21586616297799999</v>
      </c>
      <c r="AH398" s="9">
        <v>15.002698327037001</v>
      </c>
      <c r="AI398" s="9">
        <v>67.458175930921996</v>
      </c>
      <c r="AJ398" s="9">
        <v>16.351861845655002</v>
      </c>
      <c r="AK398" s="6">
        <f t="shared" si="155"/>
        <v>83.810037776576991</v>
      </c>
    </row>
    <row r="399" spans="1:37" ht="16.2" thickBot="1">
      <c r="A399" s="3"/>
      <c r="B399" s="4"/>
      <c r="C399" s="4"/>
      <c r="D399" s="4"/>
      <c r="E399" s="4"/>
      <c r="F399" s="4"/>
      <c r="G399" s="25"/>
      <c r="H399" s="26" t="s">
        <v>24</v>
      </c>
      <c r="I399" s="30">
        <f>(I398-I394)/J398</f>
        <v>-7.2651816621143589E-2</v>
      </c>
      <c r="J399" s="8"/>
      <c r="K399" s="6"/>
      <c r="L399" s="9"/>
      <c r="M399" s="38" t="s">
        <v>34</v>
      </c>
      <c r="N399" s="41">
        <f>N398-N394</f>
        <v>2.5563185369440049</v>
      </c>
      <c r="O399" s="41">
        <f>O398-O394</f>
        <v>-3.8509733851850001</v>
      </c>
      <c r="P399" s="6"/>
      <c r="S399" s="43" t="s">
        <v>23</v>
      </c>
      <c r="T399" s="30">
        <f>(T398-T394)/U398</f>
        <v>2.0245711746609735E-2</v>
      </c>
      <c r="X399" s="38" t="s">
        <v>34</v>
      </c>
      <c r="Y399" s="41">
        <f>Y398-Y394</f>
        <v>1.9336520021759966</v>
      </c>
      <c r="Z399" s="41">
        <f>Z398-Z394</f>
        <v>-0.68599669881900027</v>
      </c>
      <c r="AC399" s="43" t="s">
        <v>23</v>
      </c>
      <c r="AD399" s="30">
        <f>(AD398-AD394)/AE398</f>
        <v>-6.523679340456616E-2</v>
      </c>
      <c r="AH399" s="38" t="s">
        <v>34</v>
      </c>
      <c r="AI399" s="41">
        <f>AI398-AI394</f>
        <v>5.0085791567289988</v>
      </c>
      <c r="AJ399" s="41">
        <f>AJ398-AJ394</f>
        <v>-4.6158800898279999</v>
      </c>
      <c r="AK399" s="6"/>
    </row>
    <row r="400" spans="1:37" ht="15.6" thickBot="1">
      <c r="A400" s="3"/>
      <c r="B400" s="4"/>
      <c r="C400" s="4"/>
      <c r="D400" s="4"/>
      <c r="E400" s="4"/>
      <c r="F400" s="4"/>
      <c r="G400" s="4"/>
      <c r="H400" s="6"/>
      <c r="I400" s="8"/>
      <c r="J400" s="8"/>
      <c r="K400" s="6"/>
      <c r="L400" s="9"/>
      <c r="M400" s="9"/>
      <c r="N400" s="9"/>
      <c r="O400" s="9"/>
      <c r="P400" s="6"/>
      <c r="AC400" s="6"/>
      <c r="AD400" s="8"/>
      <c r="AE400" s="8"/>
      <c r="AF400" s="6"/>
      <c r="AG400" s="9"/>
      <c r="AH400" s="9"/>
      <c r="AI400" s="9"/>
      <c r="AJ400" s="9"/>
      <c r="AK400" s="6"/>
    </row>
    <row r="401" spans="1:37" ht="15.6" thickBot="1">
      <c r="A401" s="3">
        <v>2009</v>
      </c>
      <c r="B401" s="4" t="s">
        <v>21</v>
      </c>
      <c r="C401" s="4" t="s">
        <v>19</v>
      </c>
      <c r="D401" s="4" t="s">
        <v>14</v>
      </c>
      <c r="E401" s="4" t="s">
        <v>28</v>
      </c>
      <c r="F401" s="4" t="s">
        <v>30</v>
      </c>
      <c r="G401" s="4" t="s">
        <v>15</v>
      </c>
      <c r="H401" s="6">
        <v>3913</v>
      </c>
      <c r="I401" s="8">
        <v>584.39074878609802</v>
      </c>
      <c r="J401" s="8">
        <v>51.777405103185004</v>
      </c>
      <c r="K401" s="6">
        <v>48.000000000999997</v>
      </c>
      <c r="L401" s="9">
        <v>0.17829852266900001</v>
      </c>
      <c r="M401" s="9">
        <v>19.791136016301</v>
      </c>
      <c r="N401" s="9">
        <v>65.053489556800002</v>
      </c>
      <c r="O401" s="9">
        <v>14.645950076413</v>
      </c>
      <c r="P401" s="6">
        <f>N401+O401</f>
        <v>79.699439633213004</v>
      </c>
      <c r="S401" s="6">
        <v>3334</v>
      </c>
      <c r="T401" s="9">
        <v>585.67666466706703</v>
      </c>
      <c r="U401" s="9">
        <v>58.041858335904003</v>
      </c>
      <c r="V401" s="9">
        <v>57.000000000999997</v>
      </c>
      <c r="W401" s="9">
        <v>0.44789489399799998</v>
      </c>
      <c r="X401" s="9">
        <v>15.407584353538001</v>
      </c>
      <c r="Y401" s="9">
        <v>62.137951627351001</v>
      </c>
      <c r="Z401" s="9">
        <v>21.558674231112999</v>
      </c>
      <c r="AA401" s="6">
        <f>Y401+Z401</f>
        <v>83.696625858464003</v>
      </c>
      <c r="AC401" s="6">
        <v>1987</v>
      </c>
      <c r="AD401" s="8">
        <v>589.47257171615502</v>
      </c>
      <c r="AE401" s="8">
        <v>52.777722988836999</v>
      </c>
      <c r="AF401" s="6">
        <v>55.000000000999997</v>
      </c>
      <c r="AG401" s="9">
        <v>0</v>
      </c>
      <c r="AH401" s="9">
        <v>13.256628314157</v>
      </c>
      <c r="AI401" s="9">
        <v>63.481740870434997</v>
      </c>
      <c r="AJ401" s="9">
        <v>22.661330665331999</v>
      </c>
      <c r="AK401" s="6">
        <f>AI401+AJ401</f>
        <v>86.143071535766992</v>
      </c>
    </row>
    <row r="402" spans="1:37" ht="15.6" thickBot="1">
      <c r="A402" s="3">
        <v>2010</v>
      </c>
      <c r="B402" s="4" t="s">
        <v>21</v>
      </c>
      <c r="C402" s="4" t="s">
        <v>19</v>
      </c>
      <c r="D402" s="4" t="s">
        <v>14</v>
      </c>
      <c r="E402" s="4" t="s">
        <v>28</v>
      </c>
      <c r="F402" s="4" t="s">
        <v>30</v>
      </c>
      <c r="G402" s="4" t="s">
        <v>15</v>
      </c>
      <c r="H402" s="6">
        <v>3692</v>
      </c>
      <c r="I402" s="8">
        <v>585.31988082340195</v>
      </c>
      <c r="J402" s="8">
        <v>53.033196896939998</v>
      </c>
      <c r="K402" s="6">
        <v>49.000000000999997</v>
      </c>
      <c r="L402" s="9">
        <v>0.29681597409600002</v>
      </c>
      <c r="M402" s="9">
        <v>20.021586616297</v>
      </c>
      <c r="N402" s="9">
        <v>63.950350782514001</v>
      </c>
      <c r="O402" s="9">
        <v>15.353480841878</v>
      </c>
      <c r="P402" s="6">
        <f t="shared" ref="P402:P405" si="156">N402+O402</f>
        <v>79.303831624392004</v>
      </c>
      <c r="S402" s="6">
        <v>3261</v>
      </c>
      <c r="T402" s="9">
        <v>584.54431156087105</v>
      </c>
      <c r="U402" s="9">
        <v>60.025037840762998</v>
      </c>
      <c r="V402" s="9">
        <v>56.000000000999997</v>
      </c>
      <c r="W402" s="9">
        <v>0.36630036630000001</v>
      </c>
      <c r="X402" s="9">
        <v>17.307692307692001</v>
      </c>
      <c r="Y402" s="9">
        <v>61.385836385836001</v>
      </c>
      <c r="Z402" s="9">
        <v>20.482295482295001</v>
      </c>
      <c r="AA402" s="6">
        <f t="shared" ref="AA402:AA405" si="157">Y402+Z402</f>
        <v>81.868131868131002</v>
      </c>
      <c r="AC402" s="6">
        <v>2000</v>
      </c>
      <c r="AD402" s="8">
        <v>590.13250000000005</v>
      </c>
      <c r="AE402" s="8">
        <v>56.273637743640002</v>
      </c>
      <c r="AF402" s="6">
        <v>56.000000000999997</v>
      </c>
      <c r="AG402" s="9">
        <v>0.147710487444</v>
      </c>
      <c r="AH402" s="9">
        <v>13.047759724273</v>
      </c>
      <c r="AI402" s="9">
        <v>63.367799113737</v>
      </c>
      <c r="AJ402" s="9">
        <v>21.910388970949999</v>
      </c>
      <c r="AK402" s="6">
        <f t="shared" ref="AK402:AK405" si="158">AI402+AJ402</f>
        <v>85.278188084687002</v>
      </c>
    </row>
    <row r="403" spans="1:37" ht="15.6" thickBot="1">
      <c r="A403" s="3">
        <v>2011</v>
      </c>
      <c r="B403" s="4" t="s">
        <v>21</v>
      </c>
      <c r="C403" s="4" t="s">
        <v>19</v>
      </c>
      <c r="D403" s="4" t="s">
        <v>14</v>
      </c>
      <c r="E403" s="4" t="s">
        <v>28</v>
      </c>
      <c r="F403" s="4" t="s">
        <v>30</v>
      </c>
      <c r="G403" s="4" t="s">
        <v>15</v>
      </c>
      <c r="H403" s="6">
        <v>3601</v>
      </c>
      <c r="I403" s="8">
        <v>586.113579561233</v>
      </c>
      <c r="J403" s="8">
        <v>53.511100992533997</v>
      </c>
      <c r="K403" s="6">
        <v>50.000000000999997</v>
      </c>
      <c r="L403" s="9">
        <v>0.16592920353900001</v>
      </c>
      <c r="M403" s="9">
        <v>20.077433628318001</v>
      </c>
      <c r="N403" s="9">
        <v>64.131637168140998</v>
      </c>
      <c r="O403" s="9">
        <v>15.21017699115</v>
      </c>
      <c r="P403" s="6">
        <f t="shared" si="156"/>
        <v>79.341814159291005</v>
      </c>
      <c r="S403" s="6">
        <v>3173</v>
      </c>
      <c r="T403" s="9">
        <v>587.46738102741904</v>
      </c>
      <c r="U403" s="9">
        <v>58.704251254611002</v>
      </c>
      <c r="V403" s="9">
        <v>59.000000000999997</v>
      </c>
      <c r="W403" s="9">
        <v>0.28160200250299999</v>
      </c>
      <c r="X403" s="9">
        <v>16.207759699623999</v>
      </c>
      <c r="Y403" s="9">
        <v>60.168961201500998</v>
      </c>
      <c r="Z403" s="9">
        <v>22.622027534417999</v>
      </c>
      <c r="AA403" s="6">
        <f t="shared" si="157"/>
        <v>82.790988735919001</v>
      </c>
      <c r="AC403" s="6">
        <v>1995</v>
      </c>
      <c r="AD403" s="8">
        <v>591.13333333333298</v>
      </c>
      <c r="AE403" s="8">
        <v>53.718201778107002</v>
      </c>
      <c r="AF403" s="6">
        <v>57.000000000999997</v>
      </c>
      <c r="AG403" s="9">
        <v>0.24875621890499999</v>
      </c>
      <c r="AH403" s="9">
        <v>10.845771144278</v>
      </c>
      <c r="AI403" s="9">
        <v>66.766169154227995</v>
      </c>
      <c r="AJ403" s="9">
        <v>21.39303482587</v>
      </c>
      <c r="AK403" s="6">
        <f t="shared" si="158"/>
        <v>88.159203980097999</v>
      </c>
    </row>
    <row r="404" spans="1:37" ht="15.6" thickBot="1">
      <c r="A404" s="3">
        <v>2012</v>
      </c>
      <c r="B404" s="4" t="s">
        <v>21</v>
      </c>
      <c r="C404" s="4" t="s">
        <v>19</v>
      </c>
      <c r="D404" s="4" t="s">
        <v>14</v>
      </c>
      <c r="E404" s="4" t="s">
        <v>28</v>
      </c>
      <c r="F404" s="4" t="s">
        <v>30</v>
      </c>
      <c r="G404" s="4" t="s">
        <v>15</v>
      </c>
      <c r="H404" s="6">
        <v>3322</v>
      </c>
      <c r="I404" s="8">
        <v>589.58248043347396</v>
      </c>
      <c r="J404" s="8">
        <v>54.643422417324999</v>
      </c>
      <c r="K404" s="6">
        <v>52.500000000999997</v>
      </c>
      <c r="L404" s="9">
        <v>8.9820359281000003E-2</v>
      </c>
      <c r="M404" s="9">
        <v>17.754491017964</v>
      </c>
      <c r="N404" s="9">
        <v>64.161676646705999</v>
      </c>
      <c r="O404" s="9">
        <v>17.455089820358999</v>
      </c>
      <c r="P404" s="6">
        <f t="shared" si="156"/>
        <v>81.616766467064991</v>
      </c>
      <c r="S404" s="6">
        <v>3159</v>
      </c>
      <c r="T404" s="9">
        <v>585.159544159544</v>
      </c>
      <c r="U404" s="9">
        <v>61.114837009044003</v>
      </c>
      <c r="V404" s="9">
        <v>54.000000000999997</v>
      </c>
      <c r="W404" s="9">
        <v>0.28373266078100001</v>
      </c>
      <c r="X404" s="9">
        <v>17.812105926859999</v>
      </c>
      <c r="Y404" s="9">
        <v>61.223203026481002</v>
      </c>
      <c r="Z404" s="9">
        <v>20.271122320301998</v>
      </c>
      <c r="AA404" s="6">
        <f t="shared" si="157"/>
        <v>81.494325346783</v>
      </c>
      <c r="AC404" s="6">
        <v>1954</v>
      </c>
      <c r="AD404" s="8">
        <v>595.62538382804496</v>
      </c>
      <c r="AE404" s="8">
        <v>58.187374035647998</v>
      </c>
      <c r="AF404" s="6">
        <v>59.000000000999997</v>
      </c>
      <c r="AG404" s="9">
        <v>5.0864699898E-2</v>
      </c>
      <c r="AH404" s="9">
        <v>11.393692777211999</v>
      </c>
      <c r="AI404" s="9">
        <v>62.258392675483002</v>
      </c>
      <c r="AJ404" s="9">
        <v>25.686673448625999</v>
      </c>
      <c r="AK404" s="6">
        <f t="shared" si="158"/>
        <v>87.945066124109005</v>
      </c>
    </row>
    <row r="405" spans="1:37" ht="15.6" thickBot="1">
      <c r="A405" s="3">
        <v>2013</v>
      </c>
      <c r="B405" s="4" t="s">
        <v>21</v>
      </c>
      <c r="C405" s="4" t="s">
        <v>19</v>
      </c>
      <c r="D405" s="4" t="s">
        <v>14</v>
      </c>
      <c r="E405" s="4" t="s">
        <v>28</v>
      </c>
      <c r="F405" s="4" t="s">
        <v>30</v>
      </c>
      <c r="G405" s="4" t="s">
        <v>15</v>
      </c>
      <c r="H405" s="6">
        <v>3343</v>
      </c>
      <c r="I405" s="8">
        <v>587.45976667663797</v>
      </c>
      <c r="J405" s="8">
        <v>52.457951981538997</v>
      </c>
      <c r="K405" s="6">
        <v>51.000000000999997</v>
      </c>
      <c r="L405" s="9">
        <v>0.118941421349</v>
      </c>
      <c r="M405" s="9">
        <v>18.525126375260001</v>
      </c>
      <c r="N405" s="9">
        <v>63.871543264941998</v>
      </c>
      <c r="O405" s="9">
        <v>16.889681831697001</v>
      </c>
      <c r="P405" s="6">
        <f t="shared" si="156"/>
        <v>80.761225096638995</v>
      </c>
      <c r="S405" s="6">
        <v>3232</v>
      </c>
      <c r="T405" s="9">
        <v>588.17481435643595</v>
      </c>
      <c r="U405" s="9">
        <v>61.085933326358997</v>
      </c>
      <c r="V405" s="9">
        <v>58.000000000999997</v>
      </c>
      <c r="W405" s="9">
        <v>0.15398829688900001</v>
      </c>
      <c r="X405" s="9">
        <v>16.014782876500998</v>
      </c>
      <c r="Y405" s="9">
        <v>60.886972590082998</v>
      </c>
      <c r="Z405" s="9">
        <v>22.482291345857</v>
      </c>
      <c r="AA405" s="6">
        <f t="shared" si="157"/>
        <v>83.369263935939998</v>
      </c>
      <c r="AC405" s="6">
        <v>1963</v>
      </c>
      <c r="AD405" s="8">
        <v>592.29597554763097</v>
      </c>
      <c r="AE405" s="8">
        <v>55.653237947949997</v>
      </c>
      <c r="AF405" s="6">
        <v>56.000000000999997</v>
      </c>
      <c r="AG405" s="9">
        <v>0.10035122930199999</v>
      </c>
      <c r="AH405" s="9">
        <v>11.339688911189</v>
      </c>
      <c r="AI405" s="9">
        <v>64.224786753637005</v>
      </c>
      <c r="AJ405" s="9">
        <v>22.829904666331998</v>
      </c>
      <c r="AK405" s="6">
        <f t="shared" si="158"/>
        <v>87.054691419969004</v>
      </c>
    </row>
    <row r="406" spans="1:37" ht="16.2" thickBot="1">
      <c r="A406" s="3"/>
      <c r="B406" s="4"/>
      <c r="C406" s="4"/>
      <c r="D406" s="4"/>
      <c r="E406" s="4"/>
      <c r="F406" s="4"/>
      <c r="G406" s="25"/>
      <c r="H406" s="26" t="s">
        <v>24</v>
      </c>
      <c r="I406" s="30">
        <f>(I405-I401)/J405</f>
        <v>5.8504340612077314E-2</v>
      </c>
      <c r="J406" s="8"/>
      <c r="K406" s="6"/>
      <c r="L406" s="9"/>
      <c r="M406" s="38" t="s">
        <v>34</v>
      </c>
      <c r="N406" s="41">
        <f>N405-N401</f>
        <v>-1.1819462918580044</v>
      </c>
      <c r="O406" s="41">
        <f>O405-O401</f>
        <v>2.243731755284001</v>
      </c>
      <c r="P406" s="6"/>
      <c r="S406" s="43" t="s">
        <v>23</v>
      </c>
      <c r="T406" s="30">
        <f>(T405-T401)/U405</f>
        <v>4.089566211622319E-2</v>
      </c>
      <c r="X406" s="38" t="s">
        <v>34</v>
      </c>
      <c r="Y406" s="41">
        <f>Y405-Y401</f>
        <v>-1.250979037268003</v>
      </c>
      <c r="Z406" s="41">
        <f>Z405-Z401</f>
        <v>0.9236171147440011</v>
      </c>
      <c r="AC406" s="43" t="s">
        <v>23</v>
      </c>
      <c r="AD406" s="30">
        <f>(AD405-AD401)/AE405</f>
        <v>5.0732067631295084E-2</v>
      </c>
      <c r="AH406" s="38" t="s">
        <v>34</v>
      </c>
      <c r="AI406" s="41">
        <f>AI405-AI401</f>
        <v>0.74304588320200793</v>
      </c>
      <c r="AJ406" s="41">
        <f>AJ405-AJ401</f>
        <v>0.16857400099999964</v>
      </c>
      <c r="AK406" s="6"/>
    </row>
    <row r="407" spans="1:37" ht="15.6" thickBot="1">
      <c r="A407" s="3"/>
      <c r="B407" s="4"/>
      <c r="C407" s="4"/>
      <c r="D407" s="4"/>
      <c r="E407" s="4"/>
      <c r="F407" s="4"/>
      <c r="G407" s="4"/>
      <c r="H407" s="6"/>
      <c r="I407" s="8"/>
      <c r="J407" s="8"/>
      <c r="K407" s="6"/>
      <c r="L407" s="9"/>
      <c r="M407" s="9"/>
      <c r="N407" s="9"/>
      <c r="O407" s="9"/>
      <c r="P407" s="6"/>
      <c r="AC407" s="6"/>
      <c r="AD407" s="8"/>
      <c r="AE407" s="8"/>
      <c r="AF407" s="6"/>
      <c r="AG407" s="9"/>
      <c r="AH407" s="9"/>
      <c r="AI407" s="9"/>
      <c r="AJ407" s="9"/>
      <c r="AK407" s="6"/>
    </row>
    <row r="408" spans="1:37" ht="15.6" thickBot="1">
      <c r="A408" s="3">
        <v>2009</v>
      </c>
      <c r="B408" s="4" t="s">
        <v>21</v>
      </c>
      <c r="C408" s="4" t="s">
        <v>18</v>
      </c>
      <c r="D408" s="4" t="s">
        <v>14</v>
      </c>
      <c r="E408" s="4" t="s">
        <v>28</v>
      </c>
      <c r="F408" s="4" t="s">
        <v>30</v>
      </c>
      <c r="G408" s="4" t="s">
        <v>15</v>
      </c>
      <c r="H408" s="6">
        <v>4087</v>
      </c>
      <c r="I408" s="8">
        <v>605.75630046488902</v>
      </c>
      <c r="J408" s="8">
        <v>61.652038736666</v>
      </c>
      <c r="K408" s="6">
        <v>52.000000000999997</v>
      </c>
      <c r="L408" s="9">
        <v>0.72080730418000005</v>
      </c>
      <c r="M408" s="9">
        <v>25.516578567996</v>
      </c>
      <c r="N408" s="9">
        <v>61.629024507448001</v>
      </c>
      <c r="O408" s="9">
        <v>10.331571359923</v>
      </c>
      <c r="P408" s="6">
        <f>N408+O408</f>
        <v>71.960595867370998</v>
      </c>
      <c r="S408" s="6">
        <v>2378</v>
      </c>
      <c r="T408" s="9">
        <v>618.24390243902405</v>
      </c>
      <c r="U408" s="9">
        <v>67.620972594433994</v>
      </c>
      <c r="V408" s="9">
        <v>55.000000000999997</v>
      </c>
      <c r="W408" s="9">
        <v>0.57875155022699998</v>
      </c>
      <c r="X408" s="9">
        <v>21.868540719304999</v>
      </c>
      <c r="Y408" s="9">
        <v>59.404712691194</v>
      </c>
      <c r="Z408" s="9">
        <v>16.453079785035001</v>
      </c>
      <c r="AA408" s="6">
        <f>Y408+Z408</f>
        <v>75.857792476229008</v>
      </c>
      <c r="AC408" s="6">
        <v>1401</v>
      </c>
      <c r="AD408" s="8">
        <v>624.58315488936501</v>
      </c>
      <c r="AE408" s="8">
        <v>60.915143334543998</v>
      </c>
      <c r="AF408" s="6">
        <v>53.000000000999997</v>
      </c>
      <c r="AG408" s="9">
        <v>0.69204152249100004</v>
      </c>
      <c r="AH408" s="9">
        <v>15.363321799308</v>
      </c>
      <c r="AI408" s="9">
        <v>65.813148788926995</v>
      </c>
      <c r="AJ408" s="9">
        <v>15.086505190311</v>
      </c>
      <c r="AK408" s="6">
        <f>AI408+AJ408</f>
        <v>80.899653979237996</v>
      </c>
    </row>
    <row r="409" spans="1:37" ht="15.6" thickBot="1">
      <c r="A409" s="3">
        <v>2010</v>
      </c>
      <c r="B409" s="4" t="s">
        <v>21</v>
      </c>
      <c r="C409" s="4" t="s">
        <v>18</v>
      </c>
      <c r="D409" s="4" t="s">
        <v>14</v>
      </c>
      <c r="E409" s="4" t="s">
        <v>28</v>
      </c>
      <c r="F409" s="4" t="s">
        <v>30</v>
      </c>
      <c r="G409" s="4" t="s">
        <v>15</v>
      </c>
      <c r="H409" s="6">
        <v>3934</v>
      </c>
      <c r="I409" s="8">
        <v>601.32841891204896</v>
      </c>
      <c r="J409" s="8">
        <v>65.534722229034998</v>
      </c>
      <c r="K409" s="6">
        <v>52.000000000999997</v>
      </c>
      <c r="L409" s="9">
        <v>1.421800947867</v>
      </c>
      <c r="M409" s="9">
        <v>28.136692442005</v>
      </c>
      <c r="N409" s="9">
        <v>58.268894986280003</v>
      </c>
      <c r="O409" s="9">
        <v>10.301820902968</v>
      </c>
      <c r="P409" s="6">
        <f t="shared" ref="P409:P412" si="159">N409+O409</f>
        <v>68.570715889248007</v>
      </c>
      <c r="S409" s="6">
        <v>2252</v>
      </c>
      <c r="T409" s="9">
        <v>613.61234458259298</v>
      </c>
      <c r="U409" s="9">
        <v>71.444897814553002</v>
      </c>
      <c r="V409" s="9">
        <v>52.500000000999997</v>
      </c>
      <c r="W409" s="9">
        <v>1.1658031088080001</v>
      </c>
      <c r="X409" s="9">
        <v>23.186528497409</v>
      </c>
      <c r="Y409" s="9">
        <v>58.203799654576002</v>
      </c>
      <c r="Z409" s="9">
        <v>14.6804835924</v>
      </c>
      <c r="AA409" s="6">
        <f t="shared" ref="AA409:AA412" si="160">Y409+Z409</f>
        <v>72.884283246975997</v>
      </c>
      <c r="AC409" s="6">
        <v>1388</v>
      </c>
      <c r="AD409" s="8">
        <v>627.05619596541806</v>
      </c>
      <c r="AE409" s="8">
        <v>70.155176732960996</v>
      </c>
      <c r="AF409" s="6">
        <v>53.000000000999997</v>
      </c>
      <c r="AG409" s="9">
        <v>0.82987551867200005</v>
      </c>
      <c r="AH409" s="9">
        <v>17.289073305670001</v>
      </c>
      <c r="AI409" s="9">
        <v>59.751037344398</v>
      </c>
      <c r="AJ409" s="9">
        <v>18.118948824343001</v>
      </c>
      <c r="AK409" s="6">
        <f t="shared" ref="AK409:AK412" si="161">AI409+AJ409</f>
        <v>77.869986168741008</v>
      </c>
    </row>
    <row r="410" spans="1:37" ht="15.6" thickBot="1">
      <c r="A410" s="3">
        <v>2011</v>
      </c>
      <c r="B410" s="4" t="s">
        <v>21</v>
      </c>
      <c r="C410" s="4" t="s">
        <v>18</v>
      </c>
      <c r="D410" s="4" t="s">
        <v>14</v>
      </c>
      <c r="E410" s="4" t="s">
        <v>28</v>
      </c>
      <c r="F410" s="4" t="s">
        <v>30</v>
      </c>
      <c r="G410" s="4" t="s">
        <v>15</v>
      </c>
      <c r="H410" s="6">
        <v>3721</v>
      </c>
      <c r="I410" s="8">
        <v>601.62133834990595</v>
      </c>
      <c r="J410" s="8">
        <v>59.224503306183998</v>
      </c>
      <c r="K410" s="6">
        <v>49.000000000999997</v>
      </c>
      <c r="L410" s="9">
        <v>0.68421052631500001</v>
      </c>
      <c r="M410" s="9">
        <v>26.894736842105001</v>
      </c>
      <c r="N410" s="9">
        <v>62.263157894735997</v>
      </c>
      <c r="O410" s="9">
        <v>8.0789473684209998</v>
      </c>
      <c r="P410" s="6">
        <f t="shared" si="159"/>
        <v>70.342105263156995</v>
      </c>
      <c r="S410" s="6">
        <v>2249</v>
      </c>
      <c r="T410" s="9">
        <v>613.868385949311</v>
      </c>
      <c r="U410" s="9">
        <v>65.322084036858996</v>
      </c>
      <c r="V410" s="9">
        <v>53.000000000999997</v>
      </c>
      <c r="W410" s="9">
        <v>0.51948051947999996</v>
      </c>
      <c r="X410" s="9">
        <v>22.813852813852002</v>
      </c>
      <c r="Y410" s="9">
        <v>59.870129870128999</v>
      </c>
      <c r="Z410" s="9">
        <v>14.155844155843999</v>
      </c>
      <c r="AA410" s="6">
        <f t="shared" si="160"/>
        <v>74.025974025972999</v>
      </c>
      <c r="AC410" s="6">
        <v>1448</v>
      </c>
      <c r="AD410" s="8">
        <v>619.05801104972397</v>
      </c>
      <c r="AE410" s="8">
        <v>63.123331891425998</v>
      </c>
      <c r="AF410" s="6">
        <v>54.000000000999997</v>
      </c>
      <c r="AG410" s="9">
        <v>0.60200668896300003</v>
      </c>
      <c r="AH410" s="9">
        <v>19.197324414714998</v>
      </c>
      <c r="AI410" s="9">
        <v>63.344481605351</v>
      </c>
      <c r="AJ410" s="9">
        <v>13.712374581939001</v>
      </c>
      <c r="AK410" s="6">
        <f t="shared" si="161"/>
        <v>77.056856187289995</v>
      </c>
    </row>
    <row r="411" spans="1:37" ht="15.6" thickBot="1">
      <c r="A411" s="3">
        <v>2012</v>
      </c>
      <c r="B411" s="4" t="s">
        <v>21</v>
      </c>
      <c r="C411" s="4" t="s">
        <v>18</v>
      </c>
      <c r="D411" s="4" t="s">
        <v>14</v>
      </c>
      <c r="E411" s="4" t="s">
        <v>28</v>
      </c>
      <c r="F411" s="4" t="s">
        <v>30</v>
      </c>
      <c r="G411" s="4" t="s">
        <v>15</v>
      </c>
      <c r="H411" s="6">
        <v>3513</v>
      </c>
      <c r="I411" s="8">
        <v>602.106746370623</v>
      </c>
      <c r="J411" s="8">
        <v>60.283359393246997</v>
      </c>
      <c r="K411" s="6">
        <v>52.000000000999997</v>
      </c>
      <c r="L411" s="9">
        <v>0.67264573990999998</v>
      </c>
      <c r="M411" s="9">
        <v>28.755605381165001</v>
      </c>
      <c r="N411" s="9">
        <v>60.397982062780002</v>
      </c>
      <c r="O411" s="9">
        <v>8.6322869955150008</v>
      </c>
      <c r="P411" s="6">
        <f t="shared" si="159"/>
        <v>69.030269058295005</v>
      </c>
      <c r="S411" s="6">
        <v>2224</v>
      </c>
      <c r="T411" s="9">
        <v>612.76573741007201</v>
      </c>
      <c r="U411" s="9">
        <v>63.375797076300998</v>
      </c>
      <c r="V411" s="9">
        <v>54.000000000999997</v>
      </c>
      <c r="W411" s="9">
        <v>0.52747252747200002</v>
      </c>
      <c r="X411" s="9">
        <v>23.560439560439001</v>
      </c>
      <c r="Y411" s="9">
        <v>61.670329670328996</v>
      </c>
      <c r="Z411" s="9">
        <v>12</v>
      </c>
      <c r="AA411" s="6">
        <f t="shared" si="160"/>
        <v>73.670329670328996</v>
      </c>
      <c r="AC411" s="6">
        <v>1368</v>
      </c>
      <c r="AD411" s="8">
        <v>612.07602339181301</v>
      </c>
      <c r="AE411" s="8">
        <v>60.099966062206001</v>
      </c>
      <c r="AF411" s="6">
        <v>49.000000000999997</v>
      </c>
      <c r="AG411" s="9">
        <v>0.94149293880200002</v>
      </c>
      <c r="AH411" s="9">
        <v>20.107599193005999</v>
      </c>
      <c r="AI411" s="9">
        <v>60.928043039677</v>
      </c>
      <c r="AJ411" s="9">
        <v>10.020174848688001</v>
      </c>
      <c r="AK411" s="6">
        <f t="shared" si="161"/>
        <v>70.948217888365008</v>
      </c>
    </row>
    <row r="412" spans="1:37" ht="15.6" thickBot="1">
      <c r="A412" s="3">
        <v>2013</v>
      </c>
      <c r="B412" s="4" t="s">
        <v>21</v>
      </c>
      <c r="C412" s="4" t="s">
        <v>18</v>
      </c>
      <c r="D412" s="4" t="s">
        <v>14</v>
      </c>
      <c r="E412" s="4" t="s">
        <v>28</v>
      </c>
      <c r="F412" s="4" t="s">
        <v>30</v>
      </c>
      <c r="G412" s="4" t="s">
        <v>15</v>
      </c>
      <c r="H412" s="6">
        <v>3388</v>
      </c>
      <c r="I412" s="8">
        <v>607.75206611570195</v>
      </c>
      <c r="J412" s="8">
        <v>60.555756346293997</v>
      </c>
      <c r="K412" s="6">
        <v>51.000000000999997</v>
      </c>
      <c r="L412" s="9">
        <v>0.695249130938</v>
      </c>
      <c r="M412" s="9">
        <v>24.420625724217</v>
      </c>
      <c r="N412" s="9">
        <v>63.035921205097999</v>
      </c>
      <c r="O412" s="9">
        <v>9.9942062572420003</v>
      </c>
      <c r="P412" s="6">
        <f t="shared" si="159"/>
        <v>73.030127462340005</v>
      </c>
      <c r="S412" s="6">
        <v>2212</v>
      </c>
      <c r="T412" s="9">
        <v>618.24321880650996</v>
      </c>
      <c r="U412" s="9">
        <v>67.486082952396998</v>
      </c>
      <c r="V412" s="9">
        <v>56.000000000999997</v>
      </c>
      <c r="W412" s="9">
        <v>0.84219858156000005</v>
      </c>
      <c r="X412" s="9">
        <v>21.631205673758</v>
      </c>
      <c r="Y412" s="9">
        <v>59.308510638297001</v>
      </c>
      <c r="Z412" s="9">
        <v>16.267730496453002</v>
      </c>
      <c r="AA412" s="6">
        <f t="shared" si="160"/>
        <v>75.576241134750006</v>
      </c>
      <c r="AC412" s="6">
        <v>1435</v>
      </c>
      <c r="AD412" s="8">
        <v>618.292682926829</v>
      </c>
      <c r="AE412" s="8">
        <v>62.638950552666003</v>
      </c>
      <c r="AF412" s="6">
        <v>48.000000000999997</v>
      </c>
      <c r="AG412" s="9">
        <v>0.460829493087</v>
      </c>
      <c r="AH412" s="9">
        <v>18.301514154048</v>
      </c>
      <c r="AI412" s="9">
        <v>62.21198156682</v>
      </c>
      <c r="AJ412" s="9">
        <v>13.495720868992001</v>
      </c>
      <c r="AK412" s="6">
        <f t="shared" si="161"/>
        <v>75.707702435811996</v>
      </c>
    </row>
    <row r="413" spans="1:37" ht="16.2" thickBot="1">
      <c r="A413" s="3"/>
      <c r="B413" s="4"/>
      <c r="C413" s="4"/>
      <c r="D413" s="4"/>
      <c r="E413" s="4"/>
      <c r="F413" s="4"/>
      <c r="G413" s="25"/>
      <c r="H413" s="26" t="s">
        <v>24</v>
      </c>
      <c r="I413" s="30">
        <f>(I412-I408)/J412</f>
        <v>3.2957488622550546E-2</v>
      </c>
      <c r="J413" s="8"/>
      <c r="K413" s="6"/>
      <c r="L413" s="9"/>
      <c r="M413" s="38" t="s">
        <v>34</v>
      </c>
      <c r="N413" s="41">
        <f>N412-N408</f>
        <v>1.4068966976499979</v>
      </c>
      <c r="O413" s="41">
        <f>O412-O408</f>
        <v>-0.33736510268099984</v>
      </c>
      <c r="P413" s="6"/>
      <c r="S413" s="43" t="s">
        <v>23</v>
      </c>
      <c r="T413" s="30">
        <f>(T412-T408)/U412</f>
        <v>-1.0129977681159256E-5</v>
      </c>
      <c r="X413" s="38" t="s">
        <v>34</v>
      </c>
      <c r="Y413" s="41">
        <f>Y412-Y408</f>
        <v>-9.620205289699868E-2</v>
      </c>
      <c r="Z413" s="41">
        <f>Z412-Z408</f>
        <v>-0.18534928858199962</v>
      </c>
      <c r="AC413" s="43" t="s">
        <v>23</v>
      </c>
      <c r="AD413" s="30">
        <f>(AD412-AD408)/AE412</f>
        <v>-0.10042428723717294</v>
      </c>
      <c r="AH413" s="38" t="s">
        <v>34</v>
      </c>
      <c r="AI413" s="41">
        <f>AI412-AI408</f>
        <v>-3.6011672221069944</v>
      </c>
      <c r="AJ413" s="41">
        <f>AJ412-AJ408</f>
        <v>-1.5907843213189992</v>
      </c>
      <c r="AK413" s="6"/>
    </row>
    <row r="414" spans="1:37" ht="15.6" thickBot="1">
      <c r="A414" s="3"/>
      <c r="B414" s="4"/>
      <c r="C414" s="4"/>
      <c r="D414" s="4"/>
      <c r="E414" s="4"/>
      <c r="F414" s="4"/>
      <c r="G414" s="4"/>
      <c r="H414" s="6"/>
      <c r="I414" s="8"/>
      <c r="J414" s="8"/>
      <c r="K414" s="6"/>
      <c r="L414" s="9"/>
      <c r="M414" s="9"/>
      <c r="N414" s="9"/>
      <c r="O414" s="9"/>
      <c r="P414" s="6"/>
      <c r="AC414" s="6"/>
      <c r="AD414" s="8"/>
      <c r="AE414" s="8"/>
      <c r="AF414" s="6"/>
      <c r="AG414" s="9"/>
      <c r="AH414" s="9"/>
      <c r="AI414" s="9"/>
      <c r="AJ414" s="9"/>
      <c r="AK414" s="6"/>
    </row>
    <row r="415" spans="1:37" ht="15.6" thickBot="1">
      <c r="A415" s="3"/>
      <c r="B415" s="4"/>
      <c r="C415" s="4"/>
      <c r="D415" s="4"/>
      <c r="E415" s="4"/>
      <c r="F415" s="4"/>
      <c r="G415" s="4"/>
      <c r="H415" s="6"/>
      <c r="I415" s="8"/>
      <c r="J415" s="8"/>
      <c r="K415" s="6"/>
      <c r="L415" s="9"/>
      <c r="M415" s="9"/>
      <c r="N415" s="9"/>
      <c r="O415" s="9"/>
      <c r="P415" s="6"/>
      <c r="AC415" s="6"/>
      <c r="AD415" s="8"/>
      <c r="AE415" s="8"/>
      <c r="AF415" s="6"/>
      <c r="AG415" s="9"/>
      <c r="AH415" s="9"/>
      <c r="AI415" s="9"/>
      <c r="AJ415" s="9"/>
      <c r="AK415" s="6"/>
    </row>
    <row r="416" spans="1:37" s="21" customFormat="1" ht="15.6" thickBot="1">
      <c r="A416" s="16"/>
      <c r="B416" s="17"/>
      <c r="C416" s="17"/>
      <c r="D416" s="17"/>
      <c r="E416" s="17"/>
      <c r="F416" s="17"/>
      <c r="G416" s="17"/>
      <c r="H416" s="18"/>
      <c r="I416" s="19"/>
      <c r="J416" s="19"/>
      <c r="K416" s="18"/>
      <c r="L416" s="20"/>
      <c r="M416" s="20"/>
      <c r="N416" s="20"/>
      <c r="O416" s="20"/>
      <c r="P416" s="18"/>
      <c r="AC416" s="18"/>
      <c r="AD416" s="18"/>
      <c r="AE416" s="18"/>
      <c r="AF416" s="18"/>
      <c r="AG416" s="18"/>
      <c r="AH416" s="18"/>
      <c r="AI416" s="18"/>
      <c r="AJ416" s="18"/>
      <c r="AK416" s="18"/>
    </row>
    <row r="417" spans="1:37" ht="15.6" thickBot="1">
      <c r="A417" s="3"/>
      <c r="B417" s="4"/>
      <c r="C417" s="4"/>
      <c r="D417" s="4"/>
      <c r="E417" s="4"/>
      <c r="F417" s="4"/>
      <c r="G417" s="4"/>
      <c r="H417" s="6"/>
      <c r="I417" s="8"/>
      <c r="J417" s="8"/>
      <c r="K417" s="6"/>
      <c r="L417" s="9"/>
      <c r="M417" s="9"/>
      <c r="N417" s="9"/>
      <c r="O417" s="9"/>
      <c r="P417" s="6"/>
      <c r="AC417" s="6"/>
      <c r="AD417" s="8"/>
      <c r="AE417" s="8"/>
      <c r="AF417" s="6"/>
      <c r="AG417" s="9"/>
      <c r="AH417" s="9"/>
      <c r="AI417" s="9"/>
      <c r="AJ417" s="9"/>
      <c r="AK417" s="6"/>
    </row>
    <row r="418" spans="1:37" ht="15.6" thickBot="1">
      <c r="A418" s="3">
        <v>2009</v>
      </c>
      <c r="B418" s="4" t="s">
        <v>12</v>
      </c>
      <c r="C418" s="4" t="s">
        <v>13</v>
      </c>
      <c r="D418" s="4" t="s">
        <v>17</v>
      </c>
      <c r="E418" s="4" t="s">
        <v>27</v>
      </c>
      <c r="F418" s="4" t="s">
        <v>29</v>
      </c>
      <c r="G418" s="4" t="s">
        <v>15</v>
      </c>
      <c r="H418" s="6">
        <v>90</v>
      </c>
      <c r="I418" s="8">
        <v>582.6</v>
      </c>
      <c r="J418" s="8">
        <v>62.492390548004998</v>
      </c>
      <c r="K418" s="6">
        <v>55.000000000999997</v>
      </c>
      <c r="L418" s="9">
        <v>0</v>
      </c>
      <c r="M418" s="9">
        <v>5.5555555555550002</v>
      </c>
      <c r="N418" s="9">
        <v>32.222222222222001</v>
      </c>
      <c r="O418" s="9">
        <v>62.222222222222001</v>
      </c>
      <c r="P418" s="6">
        <f>N418+O418</f>
        <v>94.444444444444002</v>
      </c>
      <c r="S418" s="6">
        <v>37</v>
      </c>
      <c r="T418" s="9">
        <v>599.243243243243</v>
      </c>
      <c r="U418" s="9">
        <v>47.498775075086002</v>
      </c>
      <c r="V418" s="9">
        <v>62.000000000999997</v>
      </c>
      <c r="W418" s="9">
        <v>0</v>
      </c>
      <c r="X418" s="9">
        <v>2.7027027027020001</v>
      </c>
      <c r="Y418" s="9">
        <v>18.918918918917999</v>
      </c>
      <c r="Z418" s="9">
        <v>78.378378378378002</v>
      </c>
      <c r="AA418" s="6">
        <f>Y418+Z418</f>
        <v>97.297297297295998</v>
      </c>
      <c r="AC418" s="6">
        <v>38</v>
      </c>
      <c r="AD418" s="8">
        <v>555.39473684210498</v>
      </c>
      <c r="AE418" s="8">
        <v>83.181839063156005</v>
      </c>
      <c r="AF418" s="6">
        <v>65.000000001000004</v>
      </c>
      <c r="AG418" s="9">
        <v>2.6315789473679998</v>
      </c>
      <c r="AH418" s="9">
        <v>5.2631578947359996</v>
      </c>
      <c r="AI418" s="9">
        <v>39.473684210526002</v>
      </c>
      <c r="AJ418" s="9">
        <v>52.631578947367998</v>
      </c>
      <c r="AK418" s="6">
        <f>AI418+AJ418</f>
        <v>92.105263157894001</v>
      </c>
    </row>
    <row r="419" spans="1:37" ht="15.6" thickBot="1">
      <c r="A419" s="3">
        <v>2010</v>
      </c>
      <c r="B419" s="4" t="s">
        <v>12</v>
      </c>
      <c r="C419" s="4" t="s">
        <v>13</v>
      </c>
      <c r="D419" s="4" t="s">
        <v>17</v>
      </c>
      <c r="E419" s="4" t="s">
        <v>27</v>
      </c>
      <c r="F419" s="4" t="s">
        <v>29</v>
      </c>
      <c r="G419" s="4" t="s">
        <v>15</v>
      </c>
      <c r="H419" s="6">
        <v>85</v>
      </c>
      <c r="I419" s="8">
        <v>590.05882352941205</v>
      </c>
      <c r="J419" s="8">
        <v>61.218257652664001</v>
      </c>
      <c r="K419" s="6">
        <v>70.000000001000004</v>
      </c>
      <c r="L419" s="9">
        <v>0</v>
      </c>
      <c r="M419" s="9">
        <v>4.7058823529409999</v>
      </c>
      <c r="N419" s="9">
        <v>18.823529411764</v>
      </c>
      <c r="O419" s="9">
        <v>76.470588235294002</v>
      </c>
      <c r="P419" s="6">
        <f t="shared" ref="P419:P422" si="162">N419+O419</f>
        <v>95.294117647058002</v>
      </c>
      <c r="S419" s="6">
        <v>43</v>
      </c>
      <c r="T419" s="9">
        <v>600.27906976744202</v>
      </c>
      <c r="U419" s="9">
        <v>43.110779549896002</v>
      </c>
      <c r="V419" s="9">
        <v>73.000000001000004</v>
      </c>
      <c r="W419" s="9">
        <v>0</v>
      </c>
      <c r="X419" s="9">
        <v>0</v>
      </c>
      <c r="Y419" s="9">
        <v>11.627906976744001</v>
      </c>
      <c r="Z419" s="9">
        <v>88.372093023255005</v>
      </c>
      <c r="AA419" s="6">
        <f t="shared" ref="AA419:AA422" si="163">Y419+Z419</f>
        <v>99.999999999999005</v>
      </c>
      <c r="AC419" s="6">
        <v>42</v>
      </c>
      <c r="AD419" s="8">
        <v>551.09523809523796</v>
      </c>
      <c r="AE419" s="8">
        <v>73.468031715080997</v>
      </c>
      <c r="AF419" s="6">
        <v>62.000000000999997</v>
      </c>
      <c r="AG419" s="9">
        <v>0</v>
      </c>
      <c r="AH419" s="9">
        <v>4.7619047619039998</v>
      </c>
      <c r="AI419" s="9">
        <v>35.714285714284998</v>
      </c>
      <c r="AJ419" s="9">
        <v>59.523809523809</v>
      </c>
      <c r="AK419" s="6">
        <f t="shared" ref="AK419:AK422" si="164">AI419+AJ419</f>
        <v>95.23809523809399</v>
      </c>
    </row>
    <row r="420" spans="1:37" ht="15.6" thickBot="1">
      <c r="A420" s="3">
        <v>2011</v>
      </c>
      <c r="B420" s="4" t="s">
        <v>12</v>
      </c>
      <c r="C420" s="4" t="s">
        <v>13</v>
      </c>
      <c r="D420" s="4" t="s">
        <v>17</v>
      </c>
      <c r="E420" s="4" t="s">
        <v>27</v>
      </c>
      <c r="F420" s="4" t="s">
        <v>29</v>
      </c>
      <c r="G420" s="4" t="s">
        <v>15</v>
      </c>
      <c r="H420" s="6">
        <v>92</v>
      </c>
      <c r="I420" s="8">
        <v>595.33695652173901</v>
      </c>
      <c r="J420" s="8">
        <v>65.119041825089994</v>
      </c>
      <c r="K420" s="6">
        <v>66.000000001000004</v>
      </c>
      <c r="L420" s="9">
        <v>0</v>
      </c>
      <c r="M420" s="9">
        <v>1.086956521739</v>
      </c>
      <c r="N420" s="9">
        <v>25</v>
      </c>
      <c r="O420" s="9">
        <v>73.913043478259993</v>
      </c>
      <c r="P420" s="6">
        <f t="shared" si="162"/>
        <v>98.913043478259993</v>
      </c>
      <c r="S420" s="6">
        <v>61</v>
      </c>
      <c r="T420" s="9">
        <v>593.65573770491801</v>
      </c>
      <c r="U420" s="9">
        <v>47.434475945210004</v>
      </c>
      <c r="V420" s="9">
        <v>67.000000001000004</v>
      </c>
      <c r="W420" s="9">
        <v>0</v>
      </c>
      <c r="X420" s="9">
        <v>0</v>
      </c>
      <c r="Y420" s="9">
        <v>9.83606557377</v>
      </c>
      <c r="Z420" s="9">
        <v>90.163934426229005</v>
      </c>
      <c r="AA420" s="6">
        <f t="shared" si="163"/>
        <v>99.999999999999005</v>
      </c>
      <c r="AC420" s="6">
        <v>51</v>
      </c>
      <c r="AD420" s="8">
        <v>546.862745098039</v>
      </c>
      <c r="AE420" s="8">
        <v>67.943511716084004</v>
      </c>
      <c r="AF420" s="6">
        <v>53.000000000999997</v>
      </c>
      <c r="AG420" s="9">
        <v>0</v>
      </c>
      <c r="AH420" s="9">
        <v>7.8431372549010003</v>
      </c>
      <c r="AI420" s="9">
        <v>39.215686274508997</v>
      </c>
      <c r="AJ420" s="9">
        <v>52.941176470587997</v>
      </c>
      <c r="AK420" s="6">
        <f t="shared" si="164"/>
        <v>92.156862745096987</v>
      </c>
    </row>
    <row r="421" spans="1:37" ht="15.6" thickBot="1">
      <c r="A421" s="3">
        <v>2012</v>
      </c>
      <c r="B421" s="4" t="s">
        <v>12</v>
      </c>
      <c r="C421" s="4" t="s">
        <v>13</v>
      </c>
      <c r="D421" s="4" t="s">
        <v>17</v>
      </c>
      <c r="E421" s="4" t="s">
        <v>27</v>
      </c>
      <c r="F421" s="4" t="s">
        <v>29</v>
      </c>
      <c r="G421" s="4" t="s">
        <v>15</v>
      </c>
      <c r="H421" s="6">
        <v>161</v>
      </c>
      <c r="I421" s="8">
        <v>579.00621118012396</v>
      </c>
      <c r="J421" s="8">
        <v>64.243919643652006</v>
      </c>
      <c r="K421" s="6">
        <v>56.500000000999997</v>
      </c>
      <c r="L421" s="9">
        <v>0</v>
      </c>
      <c r="M421" s="9">
        <v>2.4691358024690002</v>
      </c>
      <c r="N421" s="9">
        <v>29.012345679012</v>
      </c>
      <c r="O421" s="9">
        <v>67.901234567901</v>
      </c>
      <c r="P421" s="6">
        <f t="shared" si="162"/>
        <v>96.913580246913</v>
      </c>
      <c r="S421" s="6">
        <v>65</v>
      </c>
      <c r="T421" s="9">
        <v>595.63076923076903</v>
      </c>
      <c r="U421" s="9">
        <v>40.847494273964003</v>
      </c>
      <c r="V421" s="9">
        <v>65.500000001000004</v>
      </c>
      <c r="W421" s="9">
        <v>0</v>
      </c>
      <c r="X421" s="9">
        <v>0</v>
      </c>
      <c r="Y421" s="9">
        <v>10.769230769229999</v>
      </c>
      <c r="Z421" s="9">
        <v>89.230769230768999</v>
      </c>
      <c r="AA421" s="6">
        <f t="shared" si="163"/>
        <v>99.999999999999005</v>
      </c>
      <c r="AC421" s="6">
        <v>70</v>
      </c>
      <c r="AD421" s="8">
        <v>563.21428571428601</v>
      </c>
      <c r="AE421" s="8">
        <v>69.225088201019005</v>
      </c>
      <c r="AF421" s="6">
        <v>61.000000000999997</v>
      </c>
      <c r="AG421" s="9">
        <v>0</v>
      </c>
      <c r="AH421" s="9">
        <v>7.0422535211259998</v>
      </c>
      <c r="AI421" s="9">
        <v>22.535211267605</v>
      </c>
      <c r="AJ421" s="9">
        <v>69.014084507042</v>
      </c>
      <c r="AK421" s="6">
        <f t="shared" si="164"/>
        <v>91.549295774646993</v>
      </c>
    </row>
    <row r="422" spans="1:37" ht="15.6" thickBot="1">
      <c r="A422" s="3">
        <v>2013</v>
      </c>
      <c r="B422" s="4" t="s">
        <v>12</v>
      </c>
      <c r="C422" s="4" t="s">
        <v>13</v>
      </c>
      <c r="D422" s="4" t="s">
        <v>17</v>
      </c>
      <c r="E422" s="4" t="s">
        <v>27</v>
      </c>
      <c r="F422" s="4" t="s">
        <v>29</v>
      </c>
      <c r="G422" s="4" t="s">
        <v>15</v>
      </c>
      <c r="H422" s="6">
        <v>185</v>
      </c>
      <c r="I422" s="8">
        <v>571.01081081081099</v>
      </c>
      <c r="J422" s="8">
        <v>65.200942677</v>
      </c>
      <c r="K422" s="6">
        <v>51.500000000999997</v>
      </c>
      <c r="L422" s="9">
        <v>0.53763440860199996</v>
      </c>
      <c r="M422" s="9">
        <v>3.2258064516120002</v>
      </c>
      <c r="N422" s="9">
        <v>31.720430107525999</v>
      </c>
      <c r="O422" s="9">
        <v>63.978494623655003</v>
      </c>
      <c r="P422" s="6">
        <f t="shared" si="162"/>
        <v>95.698924731180995</v>
      </c>
      <c r="S422" s="6">
        <v>76</v>
      </c>
      <c r="T422" s="9">
        <v>593.72368421052602</v>
      </c>
      <c r="U422" s="9">
        <v>48.110317309065003</v>
      </c>
      <c r="V422" s="9">
        <v>62.000000000999997</v>
      </c>
      <c r="W422" s="9">
        <v>0</v>
      </c>
      <c r="X422" s="9">
        <v>0</v>
      </c>
      <c r="Y422" s="9">
        <v>13.157894736842</v>
      </c>
      <c r="Z422" s="9">
        <v>86.842105263156995</v>
      </c>
      <c r="AA422" s="6">
        <f t="shared" si="163"/>
        <v>99.999999999998991</v>
      </c>
      <c r="AC422" s="6">
        <v>74</v>
      </c>
      <c r="AD422" s="8">
        <v>569.81081081081095</v>
      </c>
      <c r="AE422" s="8">
        <v>61.648734430382</v>
      </c>
      <c r="AF422" s="6">
        <v>68.000000001000004</v>
      </c>
      <c r="AG422" s="9">
        <v>0</v>
      </c>
      <c r="AH422" s="9">
        <v>4.0540540540540002</v>
      </c>
      <c r="AI422" s="9">
        <v>27.027027027027</v>
      </c>
      <c r="AJ422" s="9">
        <v>68.918918918917996</v>
      </c>
      <c r="AK422" s="6">
        <f t="shared" si="164"/>
        <v>95.945945945944999</v>
      </c>
    </row>
    <row r="423" spans="1:37" ht="16.2" thickBot="1">
      <c r="A423" s="3"/>
      <c r="B423" s="4"/>
      <c r="C423" s="4"/>
      <c r="D423" s="4"/>
      <c r="E423" s="4"/>
      <c r="F423" s="4"/>
      <c r="G423" s="25"/>
      <c r="H423" s="26" t="s">
        <v>24</v>
      </c>
      <c r="I423" s="30">
        <f>(I422-I418)/J422</f>
        <v>-0.17774573055792919</v>
      </c>
      <c r="J423" s="8"/>
      <c r="K423" s="6"/>
      <c r="L423" s="9"/>
      <c r="M423" s="38" t="s">
        <v>34</v>
      </c>
      <c r="N423" s="41">
        <f>N422-N418</f>
        <v>-0.50179211469600205</v>
      </c>
      <c r="O423" s="41">
        <f>O422-O418</f>
        <v>1.7562724014330016</v>
      </c>
      <c r="P423" s="6"/>
      <c r="S423" s="43" t="s">
        <v>23</v>
      </c>
      <c r="T423" s="30">
        <f>(T422-T418)/U422</f>
        <v>-0.11472713840690013</v>
      </c>
      <c r="X423" s="38" t="s">
        <v>34</v>
      </c>
      <c r="Y423" s="58">
        <f>Y422-Y418</f>
        <v>-5.7610241820759995</v>
      </c>
      <c r="Z423" s="55">
        <f>Z422-Z418</f>
        <v>8.4637268847789926</v>
      </c>
      <c r="AC423" s="43" t="s">
        <v>23</v>
      </c>
      <c r="AD423" s="30">
        <f>(AD422-AD418)/AE422</f>
        <v>0.23384217213713604</v>
      </c>
      <c r="AH423" s="38" t="s">
        <v>34</v>
      </c>
      <c r="AI423" s="55">
        <f>AI422-AI418</f>
        <v>-12.446657183499003</v>
      </c>
      <c r="AJ423" s="55">
        <f>AJ422-AJ418</f>
        <v>16.287339971549997</v>
      </c>
      <c r="AK423" s="6"/>
    </row>
    <row r="424" spans="1:37" ht="15.6" thickBot="1">
      <c r="A424" s="3"/>
      <c r="B424" s="4"/>
      <c r="C424" s="4"/>
      <c r="D424" s="4"/>
      <c r="E424" s="4"/>
      <c r="F424" s="4"/>
      <c r="G424" s="4"/>
      <c r="H424" s="6"/>
      <c r="I424" s="8"/>
      <c r="J424" s="8"/>
      <c r="K424" s="6"/>
      <c r="L424" s="9"/>
      <c r="M424" s="9"/>
      <c r="N424" s="9"/>
      <c r="O424" s="9"/>
      <c r="P424" s="6"/>
      <c r="AC424" s="6"/>
      <c r="AD424" s="8"/>
      <c r="AE424" s="8"/>
      <c r="AF424" s="6"/>
      <c r="AG424" s="9"/>
      <c r="AH424" s="9"/>
      <c r="AI424" s="9"/>
      <c r="AJ424" s="9"/>
      <c r="AK424" s="6"/>
    </row>
    <row r="425" spans="1:37" ht="15.6" thickBot="1">
      <c r="A425" s="3">
        <v>2009</v>
      </c>
      <c r="B425" s="4" t="s">
        <v>12</v>
      </c>
      <c r="C425" s="4" t="s">
        <v>19</v>
      </c>
      <c r="D425" s="4" t="s">
        <v>17</v>
      </c>
      <c r="E425" s="4" t="s">
        <v>27</v>
      </c>
      <c r="F425" s="4" t="s">
        <v>29</v>
      </c>
      <c r="G425" s="4" t="s">
        <v>15</v>
      </c>
      <c r="H425" s="6">
        <v>72</v>
      </c>
      <c r="I425" s="8">
        <v>625.95833333333303</v>
      </c>
      <c r="J425" s="8">
        <v>53.351462221074001</v>
      </c>
      <c r="K425" s="6">
        <v>54.000000000999997</v>
      </c>
      <c r="L425" s="9">
        <v>2.7777777777770001</v>
      </c>
      <c r="M425" s="9">
        <v>9.7222222222219994</v>
      </c>
      <c r="N425" s="9">
        <v>30.555555555554999</v>
      </c>
      <c r="O425" s="9">
        <v>56.944444444444002</v>
      </c>
      <c r="P425" s="6">
        <f>N425+O425</f>
        <v>87.499999999999005</v>
      </c>
      <c r="S425" s="6">
        <v>62</v>
      </c>
      <c r="T425" s="9">
        <v>627.45161290322596</v>
      </c>
      <c r="U425" s="9">
        <v>37.955831716486998</v>
      </c>
      <c r="V425" s="9">
        <v>48.000000000999997</v>
      </c>
      <c r="W425" s="9">
        <v>0</v>
      </c>
      <c r="X425" s="9">
        <v>1.6129032258060001</v>
      </c>
      <c r="Y425" s="9">
        <v>27.419354838709001</v>
      </c>
      <c r="Z425" s="9">
        <v>70.967741935483005</v>
      </c>
      <c r="AA425" s="6">
        <f>Y425+Z425</f>
        <v>98.387096774192003</v>
      </c>
      <c r="AC425" s="6">
        <v>49</v>
      </c>
      <c r="AD425" s="8">
        <v>596.22448979591798</v>
      </c>
      <c r="AE425" s="8">
        <v>48.559355992657999</v>
      </c>
      <c r="AF425" s="6">
        <v>33.000000000999997</v>
      </c>
      <c r="AG425" s="9">
        <v>0</v>
      </c>
      <c r="AH425" s="9">
        <v>14.285714285714</v>
      </c>
      <c r="AI425" s="9">
        <v>46.938775510204003</v>
      </c>
      <c r="AJ425" s="9">
        <v>38.775510204081002</v>
      </c>
      <c r="AK425" s="6">
        <f>AI425+AJ425</f>
        <v>85.714285714285012</v>
      </c>
    </row>
    <row r="426" spans="1:37" ht="15.6" thickBot="1">
      <c r="A426" s="3">
        <v>2010</v>
      </c>
      <c r="B426" s="4" t="s">
        <v>12</v>
      </c>
      <c r="C426" s="4" t="s">
        <v>19</v>
      </c>
      <c r="D426" s="4" t="s">
        <v>17</v>
      </c>
      <c r="E426" s="4" t="s">
        <v>27</v>
      </c>
      <c r="F426" s="4" t="s">
        <v>29</v>
      </c>
      <c r="G426" s="4" t="s">
        <v>15</v>
      </c>
      <c r="H426" s="6">
        <v>78</v>
      </c>
      <c r="I426" s="8">
        <v>631.064102564103</v>
      </c>
      <c r="J426" s="8">
        <v>48.420865885278999</v>
      </c>
      <c r="K426" s="6">
        <v>44.500000000999997</v>
      </c>
      <c r="L426" s="9">
        <v>1.2820512820509999</v>
      </c>
      <c r="M426" s="9">
        <v>7.6923076923069997</v>
      </c>
      <c r="N426" s="9">
        <v>28.205128205127998</v>
      </c>
      <c r="O426" s="9">
        <v>62.820512820512</v>
      </c>
      <c r="P426" s="6">
        <f t="shared" ref="P426:P429" si="165">N426+O426</f>
        <v>91.025641025639999</v>
      </c>
      <c r="S426" s="6">
        <v>80</v>
      </c>
      <c r="T426" s="9">
        <v>632.86249999999995</v>
      </c>
      <c r="U426" s="9">
        <v>49.474131778029999</v>
      </c>
      <c r="V426" s="9">
        <v>60.000000000999997</v>
      </c>
      <c r="W426" s="9">
        <v>0</v>
      </c>
      <c r="X426" s="9">
        <v>3.75</v>
      </c>
      <c r="Y426" s="9">
        <v>22.5</v>
      </c>
      <c r="Z426" s="9">
        <v>73.75</v>
      </c>
      <c r="AA426" s="6">
        <f t="shared" ref="AA426:AA429" si="166">Y426+Z426</f>
        <v>96.25</v>
      </c>
      <c r="AC426" s="6">
        <v>64</v>
      </c>
      <c r="AD426" s="8">
        <v>600.03125</v>
      </c>
      <c r="AE426" s="8">
        <v>65.206380238511997</v>
      </c>
      <c r="AF426" s="6">
        <v>48.000000000999997</v>
      </c>
      <c r="AG426" s="9">
        <v>6.25</v>
      </c>
      <c r="AH426" s="9">
        <v>14.0625</v>
      </c>
      <c r="AI426" s="9">
        <v>26.5625</v>
      </c>
      <c r="AJ426" s="9">
        <v>53.125</v>
      </c>
      <c r="AK426" s="6">
        <f t="shared" ref="AK426:AK429" si="167">AI426+AJ426</f>
        <v>79.6875</v>
      </c>
    </row>
    <row r="427" spans="1:37" ht="15.6" thickBot="1">
      <c r="A427" s="3">
        <v>2011</v>
      </c>
      <c r="B427" s="4" t="s">
        <v>12</v>
      </c>
      <c r="C427" s="4" t="s">
        <v>19</v>
      </c>
      <c r="D427" s="4" t="s">
        <v>17</v>
      </c>
      <c r="E427" s="4" t="s">
        <v>27</v>
      </c>
      <c r="F427" s="4" t="s">
        <v>29</v>
      </c>
      <c r="G427" s="4" t="s">
        <v>15</v>
      </c>
      <c r="H427" s="6">
        <v>90</v>
      </c>
      <c r="I427" s="8">
        <v>632.42222222222199</v>
      </c>
      <c r="J427" s="8">
        <v>46.105394107335002</v>
      </c>
      <c r="K427" s="6">
        <v>55.000000000999997</v>
      </c>
      <c r="L427" s="9">
        <v>0</v>
      </c>
      <c r="M427" s="9">
        <v>7.7777777777769996</v>
      </c>
      <c r="N427" s="9">
        <v>28.888888888888001</v>
      </c>
      <c r="O427" s="9">
        <v>63.333333333333002</v>
      </c>
      <c r="P427" s="6">
        <f t="shared" si="165"/>
        <v>92.222222222221006</v>
      </c>
      <c r="S427" s="6">
        <v>79</v>
      </c>
      <c r="T427" s="9">
        <v>630.83544303797498</v>
      </c>
      <c r="U427" s="9">
        <v>40.519520582043</v>
      </c>
      <c r="V427" s="9">
        <v>60.000000000999997</v>
      </c>
      <c r="W427" s="9">
        <v>0</v>
      </c>
      <c r="X427" s="9">
        <v>2.5316455696200002</v>
      </c>
      <c r="Y427" s="9">
        <v>30.379746835443001</v>
      </c>
      <c r="Z427" s="9">
        <v>67.088607594935993</v>
      </c>
      <c r="AA427" s="6">
        <f t="shared" si="166"/>
        <v>97.468354430378994</v>
      </c>
      <c r="AC427" s="6">
        <v>62</v>
      </c>
      <c r="AD427" s="8">
        <v>606.59677419354796</v>
      </c>
      <c r="AE427" s="8">
        <v>61.122145828946998</v>
      </c>
      <c r="AF427" s="6">
        <v>56.000000000999997</v>
      </c>
      <c r="AG427" s="9">
        <v>3.1746031746029999</v>
      </c>
      <c r="AH427" s="9">
        <v>11.111111111111001</v>
      </c>
      <c r="AI427" s="9">
        <v>38.095238095238003</v>
      </c>
      <c r="AJ427" s="9">
        <v>46.031746031746003</v>
      </c>
      <c r="AK427" s="6">
        <f t="shared" si="167"/>
        <v>84.126984126984013</v>
      </c>
    </row>
    <row r="428" spans="1:37" ht="15.6" thickBot="1">
      <c r="A428" s="3">
        <v>2012</v>
      </c>
      <c r="B428" s="4" t="s">
        <v>12</v>
      </c>
      <c r="C428" s="4" t="s">
        <v>19</v>
      </c>
      <c r="D428" s="4" t="s">
        <v>17</v>
      </c>
      <c r="E428" s="4" t="s">
        <v>27</v>
      </c>
      <c r="F428" s="4" t="s">
        <v>29</v>
      </c>
      <c r="G428" s="4" t="s">
        <v>15</v>
      </c>
      <c r="H428" s="6">
        <v>114</v>
      </c>
      <c r="I428" s="8">
        <v>636.508771929825</v>
      </c>
      <c r="J428" s="8">
        <v>48.794357285482</v>
      </c>
      <c r="K428" s="6">
        <v>43.000000000999997</v>
      </c>
      <c r="L428" s="9">
        <v>1.7543859649119999</v>
      </c>
      <c r="M428" s="9">
        <v>3.5087719298239999</v>
      </c>
      <c r="N428" s="9">
        <v>26.315789473683999</v>
      </c>
      <c r="O428" s="9">
        <v>68.421052631577993</v>
      </c>
      <c r="P428" s="6">
        <f t="shared" si="165"/>
        <v>94.736842105261985</v>
      </c>
      <c r="S428" s="6">
        <v>98</v>
      </c>
      <c r="T428" s="9">
        <v>633.08163265306098</v>
      </c>
      <c r="U428" s="9">
        <v>43.916432701489001</v>
      </c>
      <c r="V428" s="9">
        <v>50.000000000999997</v>
      </c>
      <c r="W428" s="9">
        <v>0.99009900989999999</v>
      </c>
      <c r="X428" s="9">
        <v>2.9702970297019999</v>
      </c>
      <c r="Y428" s="9">
        <v>20.792079207920001</v>
      </c>
      <c r="Z428" s="9">
        <v>72.277227722771997</v>
      </c>
      <c r="AA428" s="6">
        <f t="shared" si="166"/>
        <v>93.069306930691994</v>
      </c>
      <c r="AC428" s="6">
        <v>58</v>
      </c>
      <c r="AD428" s="8">
        <v>598.72413793103397</v>
      </c>
      <c r="AE428" s="8">
        <v>64.621107057322007</v>
      </c>
      <c r="AF428" s="6">
        <v>52.000000000999997</v>
      </c>
      <c r="AG428" s="9">
        <v>3.333333333333</v>
      </c>
      <c r="AH428" s="9">
        <v>18.333333333333002</v>
      </c>
      <c r="AI428" s="9">
        <v>28.333333333333002</v>
      </c>
      <c r="AJ428" s="9">
        <v>46.666666666666003</v>
      </c>
      <c r="AK428" s="6">
        <f t="shared" si="167"/>
        <v>74.999999999999005</v>
      </c>
    </row>
    <row r="429" spans="1:37" ht="15.6" thickBot="1">
      <c r="A429" s="3">
        <v>2013</v>
      </c>
      <c r="B429" s="4" t="s">
        <v>12</v>
      </c>
      <c r="C429" s="4" t="s">
        <v>19</v>
      </c>
      <c r="D429" s="4" t="s">
        <v>17</v>
      </c>
      <c r="E429" s="4" t="s">
        <v>27</v>
      </c>
      <c r="F429" s="4" t="s">
        <v>29</v>
      </c>
      <c r="G429" s="4" t="s">
        <v>15</v>
      </c>
      <c r="H429" s="6">
        <v>150</v>
      </c>
      <c r="I429" s="8">
        <v>641.86</v>
      </c>
      <c r="J429" s="8">
        <v>42.198004024173002</v>
      </c>
      <c r="K429" s="6">
        <v>55.000000000999997</v>
      </c>
      <c r="L429" s="9">
        <v>0.66225165562900001</v>
      </c>
      <c r="M429" s="9">
        <v>3.311258278145</v>
      </c>
      <c r="N429" s="9">
        <v>25.165562913906999</v>
      </c>
      <c r="O429" s="9">
        <v>70.198675496687997</v>
      </c>
      <c r="P429" s="6">
        <f t="shared" si="165"/>
        <v>95.364238410594993</v>
      </c>
      <c r="S429" s="6">
        <v>98</v>
      </c>
      <c r="T429" s="9">
        <v>641.98979591836701</v>
      </c>
      <c r="U429" s="9">
        <v>45.759004499021003</v>
      </c>
      <c r="V429" s="9">
        <v>53.500000000999997</v>
      </c>
      <c r="W429" s="9">
        <v>0</v>
      </c>
      <c r="X429" s="9">
        <v>2.0202020202019999</v>
      </c>
      <c r="Y429" s="9">
        <v>16.161616161615999</v>
      </c>
      <c r="Z429" s="9">
        <v>80.808080808080007</v>
      </c>
      <c r="AA429" s="6">
        <f t="shared" si="166"/>
        <v>96.969696969696002</v>
      </c>
      <c r="AC429" s="6">
        <v>56</v>
      </c>
      <c r="AD429" s="8">
        <v>612.28571428571399</v>
      </c>
      <c r="AE429" s="8">
        <v>57.846729863009998</v>
      </c>
      <c r="AF429" s="6">
        <v>57.000000000999997</v>
      </c>
      <c r="AG429" s="9">
        <v>0</v>
      </c>
      <c r="AH429" s="9">
        <v>13.793103448275</v>
      </c>
      <c r="AI429" s="9">
        <v>34.482758620688998</v>
      </c>
      <c r="AJ429" s="9">
        <v>48.275862068964997</v>
      </c>
      <c r="AK429" s="6">
        <f t="shared" si="167"/>
        <v>82.758620689653995</v>
      </c>
    </row>
    <row r="430" spans="1:37" ht="16.2" thickBot="1">
      <c r="A430" s="3"/>
      <c r="B430" s="4"/>
      <c r="C430" s="4"/>
      <c r="D430" s="4"/>
      <c r="E430" s="4"/>
      <c r="F430" s="4"/>
      <c r="G430" s="25"/>
      <c r="H430" s="26" t="s">
        <v>24</v>
      </c>
      <c r="I430" s="36">
        <f>(I429-I425)/J429</f>
        <v>0.3768345691790958</v>
      </c>
      <c r="J430" s="8"/>
      <c r="K430" s="6"/>
      <c r="L430" s="9"/>
      <c r="M430" s="38" t="s">
        <v>34</v>
      </c>
      <c r="N430" s="41">
        <f>N429-N425</f>
        <v>-5.389992641648</v>
      </c>
      <c r="O430" s="55">
        <f>O429-O425</f>
        <v>13.254231052243995</v>
      </c>
      <c r="P430" s="6"/>
      <c r="S430" s="43" t="s">
        <v>23</v>
      </c>
      <c r="T430" s="36">
        <f>(T429-T425)/U429</f>
        <v>0.31771196017719494</v>
      </c>
      <c r="X430" s="38" t="s">
        <v>34</v>
      </c>
      <c r="Y430" s="55">
        <f>Y429-Y425</f>
        <v>-11.257738677093002</v>
      </c>
      <c r="Z430" s="55">
        <f>Z429-Z425</f>
        <v>9.8403388725970018</v>
      </c>
      <c r="AC430" s="43" t="s">
        <v>23</v>
      </c>
      <c r="AD430" s="30">
        <f>(AD429-AD425)/AE429</f>
        <v>0.27765138198531675</v>
      </c>
      <c r="AH430" s="38" t="s">
        <v>34</v>
      </c>
      <c r="AI430" s="41">
        <f>AI429-AI425</f>
        <v>-12.456016889515006</v>
      </c>
      <c r="AJ430" s="41">
        <f>AJ429-AJ425</f>
        <v>9.5003518648839957</v>
      </c>
      <c r="AK430" s="6"/>
    </row>
    <row r="431" spans="1:37" ht="15.6" thickBot="1">
      <c r="A431" s="3"/>
      <c r="B431" s="4"/>
      <c r="C431" s="4"/>
      <c r="D431" s="4"/>
      <c r="E431" s="4"/>
      <c r="F431" s="4"/>
      <c r="G431" s="4"/>
      <c r="H431" s="6"/>
      <c r="I431" s="8"/>
      <c r="J431" s="8"/>
      <c r="K431" s="6"/>
      <c r="L431" s="9"/>
      <c r="M431" s="9"/>
      <c r="N431" s="9"/>
      <c r="O431" s="9"/>
      <c r="P431" s="6"/>
      <c r="AC431" s="6"/>
      <c r="AD431" s="8"/>
      <c r="AE431" s="8"/>
      <c r="AF431" s="6"/>
      <c r="AG431" s="9"/>
      <c r="AH431" s="9"/>
      <c r="AI431" s="9"/>
      <c r="AJ431" s="9"/>
      <c r="AK431" s="6"/>
    </row>
    <row r="432" spans="1:37" ht="15.6" thickBot="1">
      <c r="A432" s="3">
        <v>2009</v>
      </c>
      <c r="B432" s="4" t="s">
        <v>12</v>
      </c>
      <c r="C432" s="4" t="s">
        <v>18</v>
      </c>
      <c r="D432" s="4" t="s">
        <v>17</v>
      </c>
      <c r="E432" s="4" t="s">
        <v>27</v>
      </c>
      <c r="F432" s="4" t="s">
        <v>29</v>
      </c>
      <c r="G432" s="4" t="s">
        <v>15</v>
      </c>
      <c r="H432" s="6">
        <v>45</v>
      </c>
      <c r="I432" s="8">
        <v>646.33333333333303</v>
      </c>
      <c r="J432" s="8">
        <v>41.009976613235999</v>
      </c>
      <c r="K432" s="6">
        <v>47.500000000999997</v>
      </c>
      <c r="L432" s="9">
        <v>2.1739130434780001</v>
      </c>
      <c r="M432" s="9">
        <v>17.391304347826001</v>
      </c>
      <c r="N432" s="9">
        <v>56.521739130434</v>
      </c>
      <c r="O432" s="9">
        <v>21.739130434781998</v>
      </c>
      <c r="P432" s="6">
        <f>N432+O432</f>
        <v>78.260869565215998</v>
      </c>
      <c r="S432" s="6">
        <v>16</v>
      </c>
      <c r="T432" s="9">
        <v>671.125</v>
      </c>
      <c r="U432" s="9">
        <v>45.090834249693003</v>
      </c>
      <c r="V432" s="9" t="s">
        <v>46</v>
      </c>
      <c r="W432" s="9">
        <v>0</v>
      </c>
      <c r="X432" s="9">
        <v>0</v>
      </c>
      <c r="Y432" s="9">
        <v>62.5</v>
      </c>
      <c r="Z432" s="9">
        <v>37.5</v>
      </c>
      <c r="AA432" s="6">
        <f>Y432+Z432</f>
        <v>100</v>
      </c>
      <c r="AC432" s="6">
        <v>19</v>
      </c>
      <c r="AD432" s="8">
        <v>622.31578947368405</v>
      </c>
      <c r="AE432" s="8">
        <v>58.78213318081</v>
      </c>
      <c r="AF432" s="6" t="s">
        <v>46</v>
      </c>
      <c r="AG432" s="9">
        <v>9.5238095238089997</v>
      </c>
      <c r="AH432" s="9">
        <v>23.809523809523</v>
      </c>
      <c r="AI432" s="9">
        <v>42.857142857142001</v>
      </c>
      <c r="AJ432" s="9">
        <v>14.285714285714</v>
      </c>
      <c r="AK432" s="6">
        <f>AI432+AJ432</f>
        <v>57.142857142856002</v>
      </c>
    </row>
    <row r="433" spans="1:37" ht="15.6" thickBot="1">
      <c r="A433" s="3">
        <v>2010</v>
      </c>
      <c r="B433" s="4" t="s">
        <v>12</v>
      </c>
      <c r="C433" s="4" t="s">
        <v>18</v>
      </c>
      <c r="D433" s="4" t="s">
        <v>17</v>
      </c>
      <c r="E433" s="4" t="s">
        <v>27</v>
      </c>
      <c r="F433" s="4" t="s">
        <v>29</v>
      </c>
      <c r="G433" s="4" t="s">
        <v>15</v>
      </c>
      <c r="H433" s="6">
        <v>53</v>
      </c>
      <c r="I433" s="8">
        <v>644.39622641509402</v>
      </c>
      <c r="J433" s="8">
        <v>41.874969401889999</v>
      </c>
      <c r="K433" s="6">
        <v>48.000000000999997</v>
      </c>
      <c r="L433" s="9">
        <v>3.7037037037029998</v>
      </c>
      <c r="M433" s="9">
        <v>16.666666666666</v>
      </c>
      <c r="N433" s="9">
        <v>46.296296296295999</v>
      </c>
      <c r="O433" s="9">
        <v>31.481481481481001</v>
      </c>
      <c r="P433" s="6">
        <f t="shared" ref="P433:P436" si="168">N433+O433</f>
        <v>77.777777777777004</v>
      </c>
      <c r="S433" s="6">
        <v>27</v>
      </c>
      <c r="T433" s="9">
        <v>659.444444444444</v>
      </c>
      <c r="U433" s="9">
        <v>42.788687697472</v>
      </c>
      <c r="V433" s="9">
        <v>66.000000001000004</v>
      </c>
      <c r="W433" s="9">
        <v>0</v>
      </c>
      <c r="X433" s="9">
        <v>18.518518518518</v>
      </c>
      <c r="Y433" s="9">
        <v>40.740740740740002</v>
      </c>
      <c r="Z433" s="9">
        <v>40.740740740740002</v>
      </c>
      <c r="AA433" s="6">
        <f t="shared" ref="AA433:AA436" si="169">Y433+Z433</f>
        <v>81.481481481480003</v>
      </c>
      <c r="AC433" s="6">
        <v>29</v>
      </c>
      <c r="AD433" s="8">
        <v>628.55172413793105</v>
      </c>
      <c r="AE433" s="8">
        <v>51.614357226659003</v>
      </c>
      <c r="AF433" s="6">
        <v>58.000000000999997</v>
      </c>
      <c r="AG433" s="9">
        <v>6.8965517241369998</v>
      </c>
      <c r="AH433" s="9">
        <v>27.586206896551001</v>
      </c>
      <c r="AI433" s="9">
        <v>41.379310344826997</v>
      </c>
      <c r="AJ433" s="9">
        <v>24.137931034482001</v>
      </c>
      <c r="AK433" s="6">
        <f t="shared" ref="AK433:AK436" si="170">AI433+AJ433</f>
        <v>65.517241379308999</v>
      </c>
    </row>
    <row r="434" spans="1:37" ht="15.6" thickBot="1">
      <c r="A434" s="3">
        <v>2011</v>
      </c>
      <c r="B434" s="4" t="s">
        <v>12</v>
      </c>
      <c r="C434" s="4" t="s">
        <v>18</v>
      </c>
      <c r="D434" s="4" t="s">
        <v>17</v>
      </c>
      <c r="E434" s="4" t="s">
        <v>27</v>
      </c>
      <c r="F434" s="4" t="s">
        <v>29</v>
      </c>
      <c r="G434" s="4" t="s">
        <v>15</v>
      </c>
      <c r="H434" s="6">
        <v>76</v>
      </c>
      <c r="I434" s="8">
        <v>642.76315789473699</v>
      </c>
      <c r="J434" s="8">
        <v>47.396446680049003</v>
      </c>
      <c r="K434" s="6">
        <v>48.000000000999997</v>
      </c>
      <c r="L434" s="9">
        <v>3.8961038961029999</v>
      </c>
      <c r="M434" s="9">
        <v>18.181818181817999</v>
      </c>
      <c r="N434" s="9">
        <v>53.246753246753002</v>
      </c>
      <c r="O434" s="9">
        <v>23.376623376623002</v>
      </c>
      <c r="P434" s="6">
        <f t="shared" si="168"/>
        <v>76.623376623376004</v>
      </c>
      <c r="S434" s="6">
        <v>42</v>
      </c>
      <c r="T434" s="9">
        <v>674.76190476190504</v>
      </c>
      <c r="U434" s="9">
        <v>41.712026413288001</v>
      </c>
      <c r="V434" s="9">
        <v>67.000000001000004</v>
      </c>
      <c r="W434" s="9">
        <v>0</v>
      </c>
      <c r="X434" s="9">
        <v>4.6511627906969997</v>
      </c>
      <c r="Y434" s="9">
        <v>32.558139534882997</v>
      </c>
      <c r="Z434" s="9">
        <v>60.465116279069001</v>
      </c>
      <c r="AA434" s="6">
        <f t="shared" si="169"/>
        <v>93.023255813952005</v>
      </c>
      <c r="AC434" s="6">
        <v>26</v>
      </c>
      <c r="AD434" s="8">
        <v>644.84615384615404</v>
      </c>
      <c r="AE434" s="8">
        <v>78.588392174768998</v>
      </c>
      <c r="AF434" s="6">
        <v>60.500000000999997</v>
      </c>
      <c r="AG434" s="9">
        <v>7.1428571428570002</v>
      </c>
      <c r="AH434" s="9">
        <v>21.428571428571001</v>
      </c>
      <c r="AI434" s="9">
        <v>28.571428571428001</v>
      </c>
      <c r="AJ434" s="9">
        <v>35.714285714284998</v>
      </c>
      <c r="AK434" s="6">
        <f t="shared" si="170"/>
        <v>64.285714285712999</v>
      </c>
    </row>
    <row r="435" spans="1:37" ht="15.6" thickBot="1">
      <c r="A435" s="3">
        <v>2012</v>
      </c>
      <c r="B435" s="4" t="s">
        <v>12</v>
      </c>
      <c r="C435" s="4" t="s">
        <v>18</v>
      </c>
      <c r="D435" s="4" t="s">
        <v>17</v>
      </c>
      <c r="E435" s="4" t="s">
        <v>27</v>
      </c>
      <c r="F435" s="4" t="s">
        <v>29</v>
      </c>
      <c r="G435" s="4" t="s">
        <v>15</v>
      </c>
      <c r="H435" s="6">
        <v>78</v>
      </c>
      <c r="I435" s="8">
        <v>644.51282051282101</v>
      </c>
      <c r="J435" s="8">
        <v>51.885424119855003</v>
      </c>
      <c r="K435" s="6">
        <v>40.500000000999997</v>
      </c>
      <c r="L435" s="9">
        <v>4.8780487804870001</v>
      </c>
      <c r="M435" s="9">
        <v>15.853658536585</v>
      </c>
      <c r="N435" s="9">
        <v>41.463414634145998</v>
      </c>
      <c r="O435" s="9">
        <v>32.926829268292003</v>
      </c>
      <c r="P435" s="6">
        <f t="shared" si="168"/>
        <v>74.390243902438002</v>
      </c>
      <c r="S435" s="6">
        <v>48</v>
      </c>
      <c r="T435" s="9">
        <v>660.625</v>
      </c>
      <c r="U435" s="9">
        <v>48.820393802833998</v>
      </c>
      <c r="V435" s="9">
        <v>37.000000000999997</v>
      </c>
      <c r="W435" s="9">
        <v>2.083333333333</v>
      </c>
      <c r="X435" s="9">
        <v>12.5</v>
      </c>
      <c r="Y435" s="9">
        <v>45.833333333333002</v>
      </c>
      <c r="Z435" s="9">
        <v>39.583333333333002</v>
      </c>
      <c r="AA435" s="6">
        <f t="shared" si="169"/>
        <v>85.416666666666003</v>
      </c>
      <c r="AC435" s="6">
        <v>44</v>
      </c>
      <c r="AD435" s="8">
        <v>629.93181818181802</v>
      </c>
      <c r="AE435" s="8">
        <v>71.992376123260996</v>
      </c>
      <c r="AF435" s="6">
        <v>65.000000001000004</v>
      </c>
      <c r="AG435" s="9">
        <v>13.636363636363001</v>
      </c>
      <c r="AH435" s="9">
        <v>20.454545454544999</v>
      </c>
      <c r="AI435" s="9">
        <v>34.090909090909001</v>
      </c>
      <c r="AJ435" s="9">
        <v>31.818181818180999</v>
      </c>
      <c r="AK435" s="6">
        <f t="shared" si="170"/>
        <v>65.909090909089997</v>
      </c>
    </row>
    <row r="436" spans="1:37" ht="15.6" thickBot="1">
      <c r="A436" s="3">
        <v>2013</v>
      </c>
      <c r="B436" s="4" t="s">
        <v>12</v>
      </c>
      <c r="C436" s="4" t="s">
        <v>18</v>
      </c>
      <c r="D436" s="4" t="s">
        <v>17</v>
      </c>
      <c r="E436" s="4" t="s">
        <v>27</v>
      </c>
      <c r="F436" s="4" t="s">
        <v>29</v>
      </c>
      <c r="G436" s="4" t="s">
        <v>15</v>
      </c>
      <c r="H436" s="6">
        <v>83</v>
      </c>
      <c r="I436" s="8">
        <v>653.55421686747002</v>
      </c>
      <c r="J436" s="8">
        <v>49.275050088958999</v>
      </c>
      <c r="K436" s="6">
        <v>54.000000000999997</v>
      </c>
      <c r="L436" s="9">
        <v>2.4096385542159999</v>
      </c>
      <c r="M436" s="9">
        <v>16.867469879518001</v>
      </c>
      <c r="N436" s="9">
        <v>42.168674698795002</v>
      </c>
      <c r="O436" s="9">
        <v>38.554216867469002</v>
      </c>
      <c r="P436" s="6">
        <f t="shared" si="168"/>
        <v>80.722891566263996</v>
      </c>
      <c r="S436" s="6">
        <v>53</v>
      </c>
      <c r="T436" s="9">
        <v>651.77358490565996</v>
      </c>
      <c r="U436" s="9">
        <v>39.631786732287999</v>
      </c>
      <c r="V436" s="9">
        <v>47.000000000999997</v>
      </c>
      <c r="W436" s="9">
        <v>1.8518518518510001</v>
      </c>
      <c r="X436" s="9">
        <v>14.814814814814</v>
      </c>
      <c r="Y436" s="9">
        <v>44.444444444444002</v>
      </c>
      <c r="Z436" s="9">
        <v>37.037037037037003</v>
      </c>
      <c r="AA436" s="6">
        <f t="shared" si="169"/>
        <v>81.481481481481012</v>
      </c>
      <c r="AC436" s="6">
        <v>42</v>
      </c>
      <c r="AD436" s="8">
        <v>628.38095238095195</v>
      </c>
      <c r="AE436" s="8">
        <v>78.962155918918</v>
      </c>
      <c r="AF436" s="6">
        <v>53.000000000999997</v>
      </c>
      <c r="AG436" s="9">
        <v>10.869565217390999</v>
      </c>
      <c r="AH436" s="9">
        <v>19.565217391304</v>
      </c>
      <c r="AI436" s="9">
        <v>39.130434782607999</v>
      </c>
      <c r="AJ436" s="9">
        <v>21.739130434781998</v>
      </c>
      <c r="AK436" s="6">
        <f t="shared" si="170"/>
        <v>60.869565217389997</v>
      </c>
    </row>
    <row r="437" spans="1:37" ht="16.2" thickBot="1">
      <c r="A437" s="3"/>
      <c r="B437" s="4"/>
      <c r="C437" s="4"/>
      <c r="D437" s="4"/>
      <c r="E437" s="4"/>
      <c r="F437" s="4"/>
      <c r="G437" s="25"/>
      <c r="H437" s="26" t="s">
        <v>24</v>
      </c>
      <c r="I437" s="30">
        <f>(I436-I432)/J436</f>
        <v>0.14654238851306542</v>
      </c>
      <c r="J437" s="8"/>
      <c r="K437" s="6"/>
      <c r="L437" s="9"/>
      <c r="M437" s="38" t="s">
        <v>34</v>
      </c>
      <c r="N437" s="41">
        <f>N436-N432</f>
        <v>-14.353064431638998</v>
      </c>
      <c r="O437" s="55">
        <f>O436-O432</f>
        <v>16.815086432687004</v>
      </c>
      <c r="P437" s="6"/>
      <c r="S437" s="43" t="s">
        <v>23</v>
      </c>
      <c r="T437" s="37">
        <f>(T436-T432)/U436</f>
        <v>-0.48828015817350096</v>
      </c>
      <c r="X437" s="38" t="s">
        <v>34</v>
      </c>
      <c r="Y437" s="57">
        <f>Y436-Y432</f>
        <v>-18.055555555555998</v>
      </c>
      <c r="Z437" s="58">
        <f>Z436-Z432</f>
        <v>-0.46296296296299744</v>
      </c>
      <c r="AC437" s="43" t="s">
        <v>23</v>
      </c>
      <c r="AD437" s="30">
        <f>(AD436-AD432)/AE436</f>
        <v>7.6811009485301979E-2</v>
      </c>
      <c r="AH437" s="38" t="s">
        <v>34</v>
      </c>
      <c r="AI437" s="41">
        <f>AI436-AI432</f>
        <v>-3.7267080745340024</v>
      </c>
      <c r="AJ437" s="55">
        <f>AJ436-AJ432</f>
        <v>7.4534161490679978</v>
      </c>
      <c r="AK437" s="6"/>
    </row>
    <row r="438" spans="1:37" ht="15.6" thickBot="1">
      <c r="A438" s="3"/>
      <c r="B438" s="4"/>
      <c r="C438" s="4"/>
      <c r="D438" s="4"/>
      <c r="E438" s="4"/>
      <c r="F438" s="4"/>
      <c r="G438" s="4"/>
      <c r="H438" s="6"/>
      <c r="I438" s="8"/>
      <c r="J438" s="8"/>
      <c r="K438" s="6"/>
      <c r="L438" s="9"/>
      <c r="M438" s="9"/>
      <c r="N438" s="9"/>
      <c r="O438" s="9"/>
      <c r="P438" s="6"/>
      <c r="AC438" s="6"/>
      <c r="AD438" s="8"/>
      <c r="AE438" s="8"/>
      <c r="AF438" s="6"/>
      <c r="AG438" s="9"/>
      <c r="AH438" s="9"/>
      <c r="AI438" s="9"/>
      <c r="AJ438" s="9"/>
      <c r="AK438" s="6"/>
    </row>
    <row r="439" spans="1:37" ht="15.6" thickBot="1">
      <c r="A439" s="3"/>
      <c r="B439" s="4"/>
      <c r="C439" s="4"/>
      <c r="D439" s="4"/>
      <c r="E439" s="4"/>
      <c r="F439" s="4"/>
      <c r="G439" s="4"/>
      <c r="H439" s="6"/>
      <c r="I439" s="8"/>
      <c r="J439" s="8"/>
      <c r="K439" s="6"/>
      <c r="L439" s="9"/>
      <c r="M439" s="9"/>
      <c r="N439" s="9"/>
      <c r="O439" s="9"/>
      <c r="P439" s="6"/>
      <c r="AC439" s="6"/>
      <c r="AD439" s="8"/>
      <c r="AE439" s="8"/>
      <c r="AF439" s="6"/>
      <c r="AG439" s="9"/>
      <c r="AH439" s="9"/>
      <c r="AI439" s="9"/>
      <c r="AJ439" s="9"/>
      <c r="AK439" s="6"/>
    </row>
    <row r="440" spans="1:37" ht="15.6" thickBot="1">
      <c r="A440" s="3">
        <v>2009</v>
      </c>
      <c r="B440" s="4" t="s">
        <v>20</v>
      </c>
      <c r="C440" s="4" t="s">
        <v>13</v>
      </c>
      <c r="D440" s="4" t="s">
        <v>17</v>
      </c>
      <c r="E440" s="4" t="s">
        <v>27</v>
      </c>
      <c r="F440" s="4" t="s">
        <v>29</v>
      </c>
      <c r="G440" s="4" t="s">
        <v>15</v>
      </c>
      <c r="H440" s="6">
        <v>90</v>
      </c>
      <c r="I440" s="8">
        <v>657.43333333333305</v>
      </c>
      <c r="J440" s="8">
        <v>45.975335351405</v>
      </c>
      <c r="K440" s="6">
        <v>56.000000000999997</v>
      </c>
      <c r="L440" s="9">
        <v>0</v>
      </c>
      <c r="M440" s="9">
        <v>3.333333333333</v>
      </c>
      <c r="N440" s="9">
        <v>72.222222222222001</v>
      </c>
      <c r="O440" s="9">
        <v>24.444444444443999</v>
      </c>
      <c r="P440" s="6">
        <f>N440+O440</f>
        <v>96.666666666666003</v>
      </c>
      <c r="S440" s="6">
        <v>37</v>
      </c>
      <c r="T440" s="9">
        <v>661.40540540540496</v>
      </c>
      <c r="U440" s="9">
        <v>36.220359114928002</v>
      </c>
      <c r="V440" s="9">
        <v>47.000000000999997</v>
      </c>
      <c r="W440" s="9">
        <v>0</v>
      </c>
      <c r="X440" s="9">
        <v>2.7027027027020001</v>
      </c>
      <c r="Y440" s="9">
        <v>75.675675675674995</v>
      </c>
      <c r="Z440" s="9">
        <v>21.621621621620999</v>
      </c>
      <c r="AA440" s="6">
        <f>Y440+Z440</f>
        <v>97.297297297295998</v>
      </c>
      <c r="AC440" s="6">
        <v>36</v>
      </c>
      <c r="AD440" s="8">
        <v>638.02777777777806</v>
      </c>
      <c r="AE440" s="8">
        <v>54.40036035128</v>
      </c>
      <c r="AF440" s="6">
        <v>66.000000001000004</v>
      </c>
      <c r="AG440" s="9">
        <v>0</v>
      </c>
      <c r="AH440" s="9">
        <v>11.111111111111001</v>
      </c>
      <c r="AI440" s="9">
        <v>63.888888888887998</v>
      </c>
      <c r="AJ440" s="9">
        <v>25</v>
      </c>
      <c r="AK440" s="6">
        <f>AI440+AJ440</f>
        <v>88.888888888888005</v>
      </c>
    </row>
    <row r="441" spans="1:37" ht="15.6" thickBot="1">
      <c r="A441" s="3">
        <v>2010</v>
      </c>
      <c r="B441" s="4" t="s">
        <v>20</v>
      </c>
      <c r="C441" s="4" t="s">
        <v>13</v>
      </c>
      <c r="D441" s="4" t="s">
        <v>17</v>
      </c>
      <c r="E441" s="4" t="s">
        <v>27</v>
      </c>
      <c r="F441" s="4" t="s">
        <v>29</v>
      </c>
      <c r="G441" s="4" t="s">
        <v>15</v>
      </c>
      <c r="H441" s="6">
        <v>85</v>
      </c>
      <c r="I441" s="8">
        <v>658.16470588235302</v>
      </c>
      <c r="J441" s="8">
        <v>47.681444693583003</v>
      </c>
      <c r="K441" s="6">
        <v>54.000000000999997</v>
      </c>
      <c r="L441" s="9">
        <v>0</v>
      </c>
      <c r="M441" s="9">
        <v>4.7058823529409999</v>
      </c>
      <c r="N441" s="9">
        <v>68.235294117647001</v>
      </c>
      <c r="O441" s="9">
        <v>27.058823529411001</v>
      </c>
      <c r="P441" s="6">
        <f t="shared" ref="P441:P444" si="171">N441+O441</f>
        <v>95.294117647058002</v>
      </c>
      <c r="S441" s="6">
        <v>43</v>
      </c>
      <c r="T441" s="9">
        <v>651.93023255814001</v>
      </c>
      <c r="U441" s="9">
        <v>35.986370004976997</v>
      </c>
      <c r="V441" s="9">
        <v>67.000000001000004</v>
      </c>
      <c r="W441" s="9">
        <v>0</v>
      </c>
      <c r="X441" s="9">
        <v>0</v>
      </c>
      <c r="Y441" s="9">
        <v>81.395348837208999</v>
      </c>
      <c r="Z441" s="9">
        <v>18.604651162789999</v>
      </c>
      <c r="AA441" s="6">
        <f t="shared" ref="AA441:AA444" si="172">Y441+Z441</f>
        <v>99.999999999999005</v>
      </c>
      <c r="AC441" s="6">
        <v>37</v>
      </c>
      <c r="AD441" s="8">
        <v>636</v>
      </c>
      <c r="AE441" s="8">
        <v>47.379672153078999</v>
      </c>
      <c r="AF441" s="6">
        <v>47.000000000999997</v>
      </c>
      <c r="AG441" s="9">
        <v>0</v>
      </c>
      <c r="AH441" s="9">
        <v>8.1081081081080004</v>
      </c>
      <c r="AI441" s="9">
        <v>81.081081081080995</v>
      </c>
      <c r="AJ441" s="9">
        <v>10.810810810810001</v>
      </c>
      <c r="AK441" s="6">
        <f t="shared" ref="AK441:AK444" si="173">AI441+AJ441</f>
        <v>91.891891891890992</v>
      </c>
    </row>
    <row r="442" spans="1:37" ht="15.6" thickBot="1">
      <c r="A442" s="3">
        <v>2011</v>
      </c>
      <c r="B442" s="4" t="s">
        <v>20</v>
      </c>
      <c r="C442" s="4" t="s">
        <v>13</v>
      </c>
      <c r="D442" s="4" t="s">
        <v>17</v>
      </c>
      <c r="E442" s="4" t="s">
        <v>27</v>
      </c>
      <c r="F442" s="4" t="s">
        <v>29</v>
      </c>
      <c r="G442" s="4" t="s">
        <v>15</v>
      </c>
      <c r="H442" s="6">
        <v>92</v>
      </c>
      <c r="I442" s="8">
        <v>656.70652173913004</v>
      </c>
      <c r="J442" s="8">
        <v>45.550729609836999</v>
      </c>
      <c r="K442" s="6">
        <v>52.500000000999997</v>
      </c>
      <c r="L442" s="9">
        <v>0</v>
      </c>
      <c r="M442" s="9">
        <v>3.2608695652169999</v>
      </c>
      <c r="N442" s="9">
        <v>71.739130434781998</v>
      </c>
      <c r="O442" s="9">
        <v>25</v>
      </c>
      <c r="P442" s="6">
        <f t="shared" si="171"/>
        <v>96.739130434781998</v>
      </c>
      <c r="S442" s="6">
        <v>61</v>
      </c>
      <c r="T442" s="9">
        <v>653.77049180327901</v>
      </c>
      <c r="U442" s="9">
        <v>42.793065420548999</v>
      </c>
      <c r="V442" s="9">
        <v>60.000000000999997</v>
      </c>
      <c r="W442" s="9">
        <v>0</v>
      </c>
      <c r="X442" s="9">
        <v>0</v>
      </c>
      <c r="Y442" s="9">
        <v>73.770491803278006</v>
      </c>
      <c r="Z442" s="9">
        <v>26.229508196721</v>
      </c>
      <c r="AA442" s="6">
        <f t="shared" si="172"/>
        <v>99.999999999999005</v>
      </c>
      <c r="AC442" s="6">
        <v>47</v>
      </c>
      <c r="AD442" s="8">
        <v>622.91489361702099</v>
      </c>
      <c r="AE442" s="8">
        <v>57.074257422366003</v>
      </c>
      <c r="AF442" s="6">
        <v>58.500000000999997</v>
      </c>
      <c r="AG442" s="9">
        <v>2.1276595744679998</v>
      </c>
      <c r="AH442" s="9">
        <v>10.638297872340001</v>
      </c>
      <c r="AI442" s="9">
        <v>74.468085106383</v>
      </c>
      <c r="AJ442" s="9">
        <v>12.765957446808001</v>
      </c>
      <c r="AK442" s="6">
        <f t="shared" si="173"/>
        <v>87.234042553191003</v>
      </c>
    </row>
    <row r="443" spans="1:37" ht="15.6" thickBot="1">
      <c r="A443" s="3">
        <v>2012</v>
      </c>
      <c r="B443" s="4" t="s">
        <v>20</v>
      </c>
      <c r="C443" s="4" t="s">
        <v>13</v>
      </c>
      <c r="D443" s="4" t="s">
        <v>17</v>
      </c>
      <c r="E443" s="4" t="s">
        <v>27</v>
      </c>
      <c r="F443" s="4" t="s">
        <v>29</v>
      </c>
      <c r="G443" s="4" t="s">
        <v>15</v>
      </c>
      <c r="H443" s="6">
        <v>162</v>
      </c>
      <c r="I443" s="8">
        <v>642.66666666666697</v>
      </c>
      <c r="J443" s="8">
        <v>54.508874427054003</v>
      </c>
      <c r="K443" s="6">
        <v>49.000000000999997</v>
      </c>
      <c r="L443" s="9">
        <v>0.61728395061700003</v>
      </c>
      <c r="M443" s="9">
        <v>7.4074074074069998</v>
      </c>
      <c r="N443" s="9">
        <v>75.925925925925</v>
      </c>
      <c r="O443" s="9">
        <v>16.049382716048999</v>
      </c>
      <c r="P443" s="6">
        <f t="shared" si="171"/>
        <v>91.975308641973996</v>
      </c>
      <c r="S443" s="6">
        <v>65</v>
      </c>
      <c r="T443" s="9">
        <v>652.47692307692296</v>
      </c>
      <c r="U443" s="9">
        <v>37.414948421513998</v>
      </c>
      <c r="V443" s="9">
        <v>55.000000000999997</v>
      </c>
      <c r="W443" s="9">
        <v>0</v>
      </c>
      <c r="X443" s="9">
        <v>0</v>
      </c>
      <c r="Y443" s="9">
        <v>83.076923076922995</v>
      </c>
      <c r="Z443" s="9">
        <v>16.923076923076</v>
      </c>
      <c r="AA443" s="6">
        <f t="shared" si="172"/>
        <v>99.999999999998991</v>
      </c>
      <c r="AC443" s="6">
        <v>66</v>
      </c>
      <c r="AD443" s="8">
        <v>626</v>
      </c>
      <c r="AE443" s="8">
        <v>46.809926626402998</v>
      </c>
      <c r="AF443" s="6">
        <v>59.000000000999997</v>
      </c>
      <c r="AG443" s="9">
        <v>1.4925373134319999</v>
      </c>
      <c r="AH443" s="9">
        <v>11.940298507462</v>
      </c>
      <c r="AI443" s="9">
        <v>67.164179104477</v>
      </c>
      <c r="AJ443" s="9">
        <v>17.910447761194</v>
      </c>
      <c r="AK443" s="6">
        <f t="shared" si="173"/>
        <v>85.074626865671007</v>
      </c>
    </row>
    <row r="444" spans="1:37" ht="15.6" thickBot="1">
      <c r="A444" s="3">
        <v>2013</v>
      </c>
      <c r="B444" s="4" t="s">
        <v>20</v>
      </c>
      <c r="C444" s="4" t="s">
        <v>13</v>
      </c>
      <c r="D444" s="4" t="s">
        <v>17</v>
      </c>
      <c r="E444" s="4" t="s">
        <v>27</v>
      </c>
      <c r="F444" s="4" t="s">
        <v>29</v>
      </c>
      <c r="G444" s="4" t="s">
        <v>15</v>
      </c>
      <c r="H444" s="6">
        <v>183</v>
      </c>
      <c r="I444" s="8">
        <v>635.786885245902</v>
      </c>
      <c r="J444" s="8">
        <v>53.709571482337999</v>
      </c>
      <c r="K444" s="6">
        <v>48.000000000999997</v>
      </c>
      <c r="L444" s="9">
        <v>1.0810810810810001</v>
      </c>
      <c r="M444" s="9">
        <v>7.0270270270269997</v>
      </c>
      <c r="N444" s="9">
        <v>76.216216216215997</v>
      </c>
      <c r="O444" s="9">
        <v>14.594594594594</v>
      </c>
      <c r="P444" s="6">
        <f t="shared" si="171"/>
        <v>90.810810810809997</v>
      </c>
      <c r="S444" s="6">
        <v>76</v>
      </c>
      <c r="T444" s="9">
        <v>647.11842105263202</v>
      </c>
      <c r="U444" s="9">
        <v>32.902671464087</v>
      </c>
      <c r="V444" s="9">
        <v>54.000000000999997</v>
      </c>
      <c r="W444" s="9">
        <v>0</v>
      </c>
      <c r="X444" s="9">
        <v>5.2631578947359996</v>
      </c>
      <c r="Y444" s="9">
        <v>81.578947368420998</v>
      </c>
      <c r="Z444" s="9">
        <v>13.157894736842</v>
      </c>
      <c r="AA444" s="6">
        <f t="shared" si="172"/>
        <v>94.736842105262994</v>
      </c>
      <c r="AC444" s="6">
        <v>69</v>
      </c>
      <c r="AD444" s="8">
        <v>631.63768115942003</v>
      </c>
      <c r="AE444" s="8">
        <v>53.949042136863</v>
      </c>
      <c r="AF444" s="6">
        <v>58.000000000999997</v>
      </c>
      <c r="AG444" s="9">
        <v>2.8571428571420001</v>
      </c>
      <c r="AH444" s="9">
        <v>8.5714285714279992</v>
      </c>
      <c r="AI444" s="9">
        <v>68.571428571428001</v>
      </c>
      <c r="AJ444" s="9">
        <v>18.571428571428001</v>
      </c>
      <c r="AK444" s="6">
        <f t="shared" si="173"/>
        <v>87.142857142856002</v>
      </c>
    </row>
    <row r="445" spans="1:37" ht="16.2" thickBot="1">
      <c r="A445" s="3"/>
      <c r="B445" s="4"/>
      <c r="C445" s="4"/>
      <c r="D445" s="4"/>
      <c r="E445" s="4"/>
      <c r="F445" s="4"/>
      <c r="G445" s="25"/>
      <c r="H445" s="26" t="s">
        <v>24</v>
      </c>
      <c r="I445" s="37">
        <f>(I444-I440)/J444</f>
        <v>-0.40302775631992022</v>
      </c>
      <c r="J445" s="8"/>
      <c r="K445" s="6"/>
      <c r="L445" s="9"/>
      <c r="M445" s="38" t="s">
        <v>34</v>
      </c>
      <c r="N445" s="41">
        <f>N444-N440</f>
        <v>3.9939939939939961</v>
      </c>
      <c r="O445" s="57">
        <f>O444-O440</f>
        <v>-9.8498498498499991</v>
      </c>
      <c r="P445" s="6"/>
      <c r="S445" s="43" t="s">
        <v>23</v>
      </c>
      <c r="T445" s="37">
        <f>(T444-T440)/U444</f>
        <v>-0.43421958512903963</v>
      </c>
      <c r="X445" s="38" t="s">
        <v>34</v>
      </c>
      <c r="Y445" s="58">
        <f>Y444-Y440</f>
        <v>5.9032716927460029</v>
      </c>
      <c r="Z445" s="57">
        <f>Z444-Z440</f>
        <v>-8.4637268847789997</v>
      </c>
      <c r="AC445" s="43" t="s">
        <v>23</v>
      </c>
      <c r="AD445" s="30">
        <f>(AD444-AD440)/AE444</f>
        <v>-0.1184468966501209</v>
      </c>
      <c r="AH445" s="38" t="s">
        <v>34</v>
      </c>
      <c r="AI445" s="41">
        <f>AI444-AI440</f>
        <v>4.6825396825400034</v>
      </c>
      <c r="AJ445" s="41">
        <f>AJ444-AJ440</f>
        <v>-6.428571428571999</v>
      </c>
      <c r="AK445" s="6"/>
    </row>
    <row r="446" spans="1:37" ht="15.6" thickBot="1">
      <c r="A446" s="3"/>
      <c r="B446" s="4"/>
      <c r="C446" s="4"/>
      <c r="D446" s="4"/>
      <c r="E446" s="4"/>
      <c r="F446" s="4"/>
      <c r="G446" s="4"/>
      <c r="H446" s="6"/>
      <c r="I446" s="8"/>
      <c r="J446" s="8"/>
      <c r="K446" s="6"/>
      <c r="L446" s="9"/>
      <c r="M446" s="9"/>
      <c r="N446" s="9"/>
      <c r="O446" s="9"/>
      <c r="P446" s="6"/>
      <c r="AC446" s="6"/>
      <c r="AD446" s="8"/>
      <c r="AE446" s="8"/>
      <c r="AF446" s="6"/>
      <c r="AG446" s="9"/>
      <c r="AH446" s="9"/>
      <c r="AI446" s="9"/>
      <c r="AJ446" s="9"/>
      <c r="AK446" s="6"/>
    </row>
    <row r="447" spans="1:37" ht="15.6" thickBot="1">
      <c r="A447" s="3">
        <v>2009</v>
      </c>
      <c r="B447" s="4" t="s">
        <v>20</v>
      </c>
      <c r="C447" s="4" t="s">
        <v>19</v>
      </c>
      <c r="D447" s="4" t="s">
        <v>17</v>
      </c>
      <c r="E447" s="4" t="s">
        <v>27</v>
      </c>
      <c r="F447" s="4" t="s">
        <v>29</v>
      </c>
      <c r="G447" s="4" t="s">
        <v>15</v>
      </c>
      <c r="H447" s="6">
        <v>72</v>
      </c>
      <c r="I447" s="8">
        <v>679.58333333333303</v>
      </c>
      <c r="J447" s="8">
        <v>35.351653944612998</v>
      </c>
      <c r="K447" s="6">
        <v>42.000000000999997</v>
      </c>
      <c r="L447" s="9">
        <v>0</v>
      </c>
      <c r="M447" s="9">
        <v>5.5555555555550002</v>
      </c>
      <c r="N447" s="9">
        <v>79.166666666666003</v>
      </c>
      <c r="O447" s="9">
        <v>15.277777777777001</v>
      </c>
      <c r="P447" s="6">
        <f>N447+O447</f>
        <v>94.444444444443008</v>
      </c>
      <c r="S447" s="6">
        <v>62</v>
      </c>
      <c r="T447" s="9">
        <v>683.38709677419399</v>
      </c>
      <c r="U447" s="9">
        <v>32.462515502415002</v>
      </c>
      <c r="V447" s="9">
        <v>58.000000000999997</v>
      </c>
      <c r="W447" s="9">
        <v>0</v>
      </c>
      <c r="X447" s="9">
        <v>0</v>
      </c>
      <c r="Y447" s="9">
        <v>75.806451612903004</v>
      </c>
      <c r="Z447" s="9">
        <v>24.193548387096001</v>
      </c>
      <c r="AA447" s="6">
        <f>Y447+Z447</f>
        <v>99.999999999999005</v>
      </c>
      <c r="AC447" s="6">
        <v>49</v>
      </c>
      <c r="AD447" s="8">
        <v>658.42857142857099</v>
      </c>
      <c r="AE447" s="8">
        <v>52.628810234192002</v>
      </c>
      <c r="AF447" s="6">
        <v>31.000000001</v>
      </c>
      <c r="AG447" s="9">
        <v>6.1224489795909998</v>
      </c>
      <c r="AH447" s="9">
        <v>16.326530612243999</v>
      </c>
      <c r="AI447" s="9">
        <v>57.142857142856997</v>
      </c>
      <c r="AJ447" s="9">
        <v>20.408163265306001</v>
      </c>
      <c r="AK447" s="6">
        <f>AI447+AJ447</f>
        <v>77.551020408162998</v>
      </c>
    </row>
    <row r="448" spans="1:37" ht="15.6" thickBot="1">
      <c r="A448" s="3">
        <v>2010</v>
      </c>
      <c r="B448" s="4" t="s">
        <v>20</v>
      </c>
      <c r="C448" s="4" t="s">
        <v>19</v>
      </c>
      <c r="D448" s="4" t="s">
        <v>17</v>
      </c>
      <c r="E448" s="4" t="s">
        <v>27</v>
      </c>
      <c r="F448" s="4" t="s">
        <v>29</v>
      </c>
      <c r="G448" s="4" t="s">
        <v>15</v>
      </c>
      <c r="H448" s="6">
        <v>78</v>
      </c>
      <c r="I448" s="8">
        <v>686.17948717948696</v>
      </c>
      <c r="J448" s="8">
        <v>37.667976543430001</v>
      </c>
      <c r="K448" s="6">
        <v>40.500000000999997</v>
      </c>
      <c r="L448" s="9">
        <v>0</v>
      </c>
      <c r="M448" s="9">
        <v>5.1282051282049999</v>
      </c>
      <c r="N448" s="9">
        <v>75.641025641024996</v>
      </c>
      <c r="O448" s="9">
        <v>19.230769230768999</v>
      </c>
      <c r="P448" s="6">
        <f t="shared" ref="P448:P451" si="174">N448+O448</f>
        <v>94.871794871793995</v>
      </c>
      <c r="S448" s="6">
        <v>80</v>
      </c>
      <c r="T448" s="9">
        <v>691.125</v>
      </c>
      <c r="U448" s="9">
        <v>32.507594049483998</v>
      </c>
      <c r="V448" s="9">
        <v>55.000000000999997</v>
      </c>
      <c r="W448" s="9">
        <v>0</v>
      </c>
      <c r="X448" s="9">
        <v>0</v>
      </c>
      <c r="Y448" s="9">
        <v>72.5</v>
      </c>
      <c r="Z448" s="9">
        <v>27.5</v>
      </c>
      <c r="AA448" s="6">
        <f t="shared" ref="AA448:AA451" si="175">Y448+Z448</f>
        <v>100</v>
      </c>
      <c r="AC448" s="6">
        <v>64</v>
      </c>
      <c r="AD448" s="8">
        <v>672.28125</v>
      </c>
      <c r="AE448" s="8">
        <v>55.079587078140001</v>
      </c>
      <c r="AF448" s="6">
        <v>54.000000000999997</v>
      </c>
      <c r="AG448" s="9">
        <v>1.5625</v>
      </c>
      <c r="AH448" s="9">
        <v>15.625</v>
      </c>
      <c r="AI448" s="9">
        <v>59.375</v>
      </c>
      <c r="AJ448" s="9">
        <v>23.4375</v>
      </c>
      <c r="AK448" s="6">
        <f t="shared" ref="AK448:AK451" si="176">AI448+AJ448</f>
        <v>82.8125</v>
      </c>
    </row>
    <row r="449" spans="1:37" ht="15.6" thickBot="1">
      <c r="A449" s="3">
        <v>2011</v>
      </c>
      <c r="B449" s="4" t="s">
        <v>20</v>
      </c>
      <c r="C449" s="4" t="s">
        <v>19</v>
      </c>
      <c r="D449" s="4" t="s">
        <v>17</v>
      </c>
      <c r="E449" s="4" t="s">
        <v>27</v>
      </c>
      <c r="F449" s="4" t="s">
        <v>29</v>
      </c>
      <c r="G449" s="4" t="s">
        <v>15</v>
      </c>
      <c r="H449" s="6">
        <v>90</v>
      </c>
      <c r="I449" s="8">
        <v>688.055555555556</v>
      </c>
      <c r="J449" s="8">
        <v>41.600119141767003</v>
      </c>
      <c r="K449" s="6">
        <v>41.000000000999997</v>
      </c>
      <c r="L449" s="9">
        <v>0</v>
      </c>
      <c r="M449" s="9">
        <v>4.4444444444439997</v>
      </c>
      <c r="N449" s="9">
        <v>73.333333333333002</v>
      </c>
      <c r="O449" s="9">
        <v>22.222222222222001</v>
      </c>
      <c r="P449" s="6">
        <f t="shared" si="174"/>
        <v>95.555555555555003</v>
      </c>
      <c r="S449" s="6">
        <v>79</v>
      </c>
      <c r="T449" s="9">
        <v>684.68354430379702</v>
      </c>
      <c r="U449" s="9">
        <v>32.629837023801997</v>
      </c>
      <c r="V449" s="9">
        <v>56.000000000999997</v>
      </c>
      <c r="W449" s="9">
        <v>0</v>
      </c>
      <c r="X449" s="9">
        <v>2.5316455696200002</v>
      </c>
      <c r="Y449" s="9">
        <v>78.481012658227002</v>
      </c>
      <c r="Z449" s="9">
        <v>18.987341772151002</v>
      </c>
      <c r="AA449" s="6">
        <f t="shared" si="175"/>
        <v>97.468354430378</v>
      </c>
      <c r="AC449" s="6">
        <v>62</v>
      </c>
      <c r="AD449" s="8">
        <v>671.322580645161</v>
      </c>
      <c r="AE449" s="8">
        <v>55.362523334403001</v>
      </c>
      <c r="AF449" s="6">
        <v>49.500000000999997</v>
      </c>
      <c r="AG449" s="9">
        <v>3.1746031746029999</v>
      </c>
      <c r="AH449" s="9">
        <v>11.111111111111001</v>
      </c>
      <c r="AI449" s="9">
        <v>61.904761904761003</v>
      </c>
      <c r="AJ449" s="9">
        <v>22.222222222222001</v>
      </c>
      <c r="AK449" s="6">
        <f t="shared" si="176"/>
        <v>84.126984126983004</v>
      </c>
    </row>
    <row r="450" spans="1:37" ht="15.6" thickBot="1">
      <c r="A450" s="3">
        <v>2012</v>
      </c>
      <c r="B450" s="4" t="s">
        <v>20</v>
      </c>
      <c r="C450" s="4" t="s">
        <v>19</v>
      </c>
      <c r="D450" s="4" t="s">
        <v>17</v>
      </c>
      <c r="E450" s="4" t="s">
        <v>27</v>
      </c>
      <c r="F450" s="4" t="s">
        <v>29</v>
      </c>
      <c r="G450" s="4" t="s">
        <v>15</v>
      </c>
      <c r="H450" s="6">
        <v>113</v>
      </c>
      <c r="I450" s="8">
        <v>689.47787610619503</v>
      </c>
      <c r="J450" s="8">
        <v>36.607253707703997</v>
      </c>
      <c r="K450" s="6">
        <v>48.000000000999997</v>
      </c>
      <c r="L450" s="9">
        <v>0</v>
      </c>
      <c r="M450" s="9">
        <v>5.2631578947359996</v>
      </c>
      <c r="N450" s="9">
        <v>76.315789473684006</v>
      </c>
      <c r="O450" s="9">
        <v>17.543859649121998</v>
      </c>
      <c r="P450" s="6">
        <f t="shared" si="174"/>
        <v>93.859649122806005</v>
      </c>
      <c r="S450" s="6">
        <v>99</v>
      </c>
      <c r="T450" s="9">
        <v>686.97979797979804</v>
      </c>
      <c r="U450" s="9">
        <v>33.560478395917002</v>
      </c>
      <c r="V450" s="9">
        <v>52.000000000999997</v>
      </c>
      <c r="W450" s="9">
        <v>0</v>
      </c>
      <c r="X450" s="9">
        <v>1.9801980198010001</v>
      </c>
      <c r="Y450" s="9">
        <v>74.257425742574</v>
      </c>
      <c r="Z450" s="9">
        <v>21.782178217820999</v>
      </c>
      <c r="AA450" s="6">
        <f t="shared" si="175"/>
        <v>96.039603960394999</v>
      </c>
      <c r="AC450" s="6">
        <v>58</v>
      </c>
      <c r="AD450" s="8">
        <v>663.58620689655197</v>
      </c>
      <c r="AE450" s="8">
        <v>48.864307097992999</v>
      </c>
      <c r="AF450" s="6">
        <v>39.000000000999997</v>
      </c>
      <c r="AG450" s="9">
        <v>3.333333333333</v>
      </c>
      <c r="AH450" s="9">
        <v>11.666666666666</v>
      </c>
      <c r="AI450" s="9">
        <v>65</v>
      </c>
      <c r="AJ450" s="9">
        <v>16.666666666666</v>
      </c>
      <c r="AK450" s="6">
        <f t="shared" si="176"/>
        <v>81.666666666666003</v>
      </c>
    </row>
    <row r="451" spans="1:37" ht="15.6" thickBot="1">
      <c r="A451" s="3">
        <v>2013</v>
      </c>
      <c r="B451" s="4" t="s">
        <v>20</v>
      </c>
      <c r="C451" s="4" t="s">
        <v>19</v>
      </c>
      <c r="D451" s="4" t="s">
        <v>17</v>
      </c>
      <c r="E451" s="4" t="s">
        <v>27</v>
      </c>
      <c r="F451" s="4" t="s">
        <v>29</v>
      </c>
      <c r="G451" s="4" t="s">
        <v>15</v>
      </c>
      <c r="H451" s="6">
        <v>150</v>
      </c>
      <c r="I451" s="8">
        <v>690.02</v>
      </c>
      <c r="J451" s="8">
        <v>33.251223926607999</v>
      </c>
      <c r="K451" s="6">
        <v>52.000000000999997</v>
      </c>
      <c r="L451" s="9">
        <v>0.66225165562900001</v>
      </c>
      <c r="M451" s="9">
        <v>1.324503311258</v>
      </c>
      <c r="N451" s="9">
        <v>74.172185430463003</v>
      </c>
      <c r="O451" s="9">
        <v>23.178807947018999</v>
      </c>
      <c r="P451" s="6">
        <f t="shared" si="174"/>
        <v>97.350993377481998</v>
      </c>
      <c r="S451" s="6">
        <v>82</v>
      </c>
      <c r="T451" s="9">
        <v>687.69512195122002</v>
      </c>
      <c r="U451" s="9">
        <v>34.366466940681001</v>
      </c>
      <c r="V451" s="9">
        <v>50.000000000999997</v>
      </c>
      <c r="W451" s="9">
        <v>0</v>
      </c>
      <c r="X451" s="9">
        <v>1.010101010101</v>
      </c>
      <c r="Y451" s="9">
        <v>61.616161616161001</v>
      </c>
      <c r="Z451" s="9">
        <v>20.202020202020002</v>
      </c>
      <c r="AA451" s="6">
        <f t="shared" si="175"/>
        <v>81.818181818181003</v>
      </c>
      <c r="AC451" s="6">
        <v>55</v>
      </c>
      <c r="AD451" s="8">
        <v>670.94545454545505</v>
      </c>
      <c r="AE451" s="8">
        <v>47.387847395804002</v>
      </c>
      <c r="AF451" s="6">
        <v>43.500000000999997</v>
      </c>
      <c r="AG451" s="9">
        <v>1.7241379310339999</v>
      </c>
      <c r="AH451" s="9">
        <v>6.8965517241369998</v>
      </c>
      <c r="AI451" s="9">
        <v>65.517241379309993</v>
      </c>
      <c r="AJ451" s="9">
        <v>20.689655172413001</v>
      </c>
      <c r="AK451" s="6">
        <f t="shared" si="176"/>
        <v>86.206896551722991</v>
      </c>
    </row>
    <row r="452" spans="1:37" ht="16.2" thickBot="1">
      <c r="A452" s="3"/>
      <c r="B452" s="4"/>
      <c r="C452" s="4"/>
      <c r="D452" s="4"/>
      <c r="E452" s="4"/>
      <c r="F452" s="4"/>
      <c r="G452" s="25"/>
      <c r="H452" s="26" t="s">
        <v>24</v>
      </c>
      <c r="I452" s="36">
        <f>(I451-I447)/J451</f>
        <v>0.31387315816412448</v>
      </c>
      <c r="J452" s="8"/>
      <c r="K452" s="6"/>
      <c r="L452" s="9"/>
      <c r="M452" s="38" t="s">
        <v>34</v>
      </c>
      <c r="N452" s="41">
        <f>N451-N447</f>
        <v>-4.9944812362030007</v>
      </c>
      <c r="O452" s="55">
        <f>O451-O447</f>
        <v>7.9010301692419986</v>
      </c>
      <c r="P452" s="6"/>
      <c r="S452" s="43" t="s">
        <v>23</v>
      </c>
      <c r="T452" s="30">
        <f>(T451-T447)/U451</f>
        <v>0.12535548633678251</v>
      </c>
      <c r="X452" s="38" t="s">
        <v>34</v>
      </c>
      <c r="Y452" s="57">
        <f>Y451-Y447</f>
        <v>-14.190289996742003</v>
      </c>
      <c r="Z452" s="58">
        <f>Z451-Z447</f>
        <v>-3.9915281850759996</v>
      </c>
      <c r="AC452" s="43" t="s">
        <v>23</v>
      </c>
      <c r="AD452" s="30">
        <f>(AD451-AD447)/AE451</f>
        <v>0.26413698458040485</v>
      </c>
      <c r="AH452" s="38" t="s">
        <v>34</v>
      </c>
      <c r="AI452" s="55">
        <f>AI451-AI447</f>
        <v>8.3743842364529968</v>
      </c>
      <c r="AJ452" s="55">
        <f>AJ451-AJ447</f>
        <v>0.28149190710700012</v>
      </c>
      <c r="AK452" s="6"/>
    </row>
    <row r="453" spans="1:37" ht="15.6" thickBot="1">
      <c r="A453" s="3"/>
      <c r="B453" s="4"/>
      <c r="C453" s="4"/>
      <c r="D453" s="4"/>
      <c r="E453" s="4"/>
      <c r="F453" s="4"/>
      <c r="G453" s="4"/>
      <c r="H453" s="6"/>
      <c r="I453" s="8"/>
      <c r="J453" s="8"/>
      <c r="K453" s="6"/>
      <c r="L453" s="9"/>
      <c r="M453" s="9"/>
      <c r="N453" s="9"/>
      <c r="O453" s="9"/>
      <c r="P453" s="6"/>
      <c r="AC453" s="6"/>
      <c r="AD453" s="8"/>
      <c r="AE453" s="8"/>
      <c r="AF453" s="6"/>
      <c r="AG453" s="9"/>
      <c r="AH453" s="9"/>
      <c r="AI453" s="9"/>
      <c r="AJ453" s="9"/>
      <c r="AK453" s="6"/>
    </row>
    <row r="454" spans="1:37" ht="15.6" thickBot="1">
      <c r="A454" s="3">
        <v>2009</v>
      </c>
      <c r="B454" s="4" t="s">
        <v>20</v>
      </c>
      <c r="C454" s="4" t="s">
        <v>18</v>
      </c>
      <c r="D454" s="4" t="s">
        <v>17</v>
      </c>
      <c r="E454" s="4" t="s">
        <v>27</v>
      </c>
      <c r="F454" s="4" t="s">
        <v>29</v>
      </c>
      <c r="G454" s="4" t="s">
        <v>15</v>
      </c>
      <c r="H454" s="6">
        <v>45</v>
      </c>
      <c r="I454" s="8">
        <v>709.84444444444398</v>
      </c>
      <c r="J454" s="8">
        <v>34.074754421549002</v>
      </c>
      <c r="K454" s="6">
        <v>53.000000000999997</v>
      </c>
      <c r="L454" s="9">
        <v>0</v>
      </c>
      <c r="M454" s="9">
        <v>2.1739130434780001</v>
      </c>
      <c r="N454" s="9">
        <v>80.434782608695002</v>
      </c>
      <c r="O454" s="9">
        <v>15.217391304347</v>
      </c>
      <c r="P454" s="6">
        <f>N454+O454</f>
        <v>95.652173913042006</v>
      </c>
      <c r="S454" s="6">
        <v>16</v>
      </c>
      <c r="T454" s="9">
        <v>726.8125</v>
      </c>
      <c r="U454" s="9">
        <v>27.449878566822999</v>
      </c>
      <c r="V454" s="9" t="s">
        <v>46</v>
      </c>
      <c r="W454" s="9">
        <v>0</v>
      </c>
      <c r="X454" s="9">
        <v>0</v>
      </c>
      <c r="Y454" s="9">
        <v>75</v>
      </c>
      <c r="Z454" s="9">
        <v>25</v>
      </c>
      <c r="AA454" s="6">
        <f>Y454+Z454</f>
        <v>100</v>
      </c>
      <c r="AC454" s="6">
        <v>19</v>
      </c>
      <c r="AD454" s="8">
        <v>682.47368421052602</v>
      </c>
      <c r="AE454" s="8">
        <v>41.16817597915</v>
      </c>
      <c r="AF454" s="6" t="s">
        <v>46</v>
      </c>
      <c r="AG454" s="9">
        <v>0</v>
      </c>
      <c r="AH454" s="9">
        <v>14.285714285714</v>
      </c>
      <c r="AI454" s="9">
        <v>71.428571428571004</v>
      </c>
      <c r="AJ454" s="9">
        <v>4.7619047619039998</v>
      </c>
      <c r="AK454" s="6">
        <f>AI454+AJ454</f>
        <v>76.19047619047501</v>
      </c>
    </row>
    <row r="455" spans="1:37" ht="15.6" thickBot="1">
      <c r="A455" s="3">
        <v>2010</v>
      </c>
      <c r="B455" s="4" t="s">
        <v>20</v>
      </c>
      <c r="C455" s="4" t="s">
        <v>18</v>
      </c>
      <c r="D455" s="4" t="s">
        <v>17</v>
      </c>
      <c r="E455" s="4" t="s">
        <v>27</v>
      </c>
      <c r="F455" s="4" t="s">
        <v>29</v>
      </c>
      <c r="G455" s="4" t="s">
        <v>15</v>
      </c>
      <c r="H455" s="6">
        <v>53</v>
      </c>
      <c r="I455" s="8">
        <v>695.22641509434004</v>
      </c>
      <c r="J455" s="8">
        <v>35.802686571644998</v>
      </c>
      <c r="K455" s="6">
        <v>41.500000000999997</v>
      </c>
      <c r="L455" s="9">
        <v>1.8518518518510001</v>
      </c>
      <c r="M455" s="9">
        <v>5.5555555555550002</v>
      </c>
      <c r="N455" s="9">
        <v>87.037037037036995</v>
      </c>
      <c r="O455" s="9">
        <v>3.7037037037029998</v>
      </c>
      <c r="P455" s="6">
        <f t="shared" ref="P455:P458" si="177">N455+O455</f>
        <v>90.740740740739994</v>
      </c>
      <c r="S455" s="6">
        <v>27</v>
      </c>
      <c r="T455" s="9">
        <v>718.22222222222194</v>
      </c>
      <c r="U455" s="9">
        <v>23.918665600375</v>
      </c>
      <c r="V455" s="9">
        <v>60.000000000999997</v>
      </c>
      <c r="W455" s="9">
        <v>0</v>
      </c>
      <c r="X455" s="9">
        <v>0</v>
      </c>
      <c r="Y455" s="9">
        <v>81.481481481480998</v>
      </c>
      <c r="Z455" s="9">
        <v>18.518518518518</v>
      </c>
      <c r="AA455" s="6">
        <f t="shared" ref="AA455:AA458" si="178">Y455+Z455</f>
        <v>99.999999999999005</v>
      </c>
      <c r="AC455" s="6">
        <v>28</v>
      </c>
      <c r="AD455" s="8">
        <v>683.57142857142901</v>
      </c>
      <c r="AE455" s="8">
        <v>44.990063570813</v>
      </c>
      <c r="AF455" s="6">
        <v>43.000000000999997</v>
      </c>
      <c r="AG455" s="9">
        <v>0</v>
      </c>
      <c r="AH455" s="9">
        <v>24.137931034482001</v>
      </c>
      <c r="AI455" s="9">
        <v>65.517241379309993</v>
      </c>
      <c r="AJ455" s="9">
        <v>6.8965517241369998</v>
      </c>
      <c r="AK455" s="6">
        <f t="shared" ref="AK455:AK458" si="179">AI455+AJ455</f>
        <v>72.413793103446991</v>
      </c>
    </row>
    <row r="456" spans="1:37" ht="15.6" thickBot="1">
      <c r="A456" s="3">
        <v>2011</v>
      </c>
      <c r="B456" s="4" t="s">
        <v>20</v>
      </c>
      <c r="C456" s="4" t="s">
        <v>18</v>
      </c>
      <c r="D456" s="4" t="s">
        <v>17</v>
      </c>
      <c r="E456" s="4" t="s">
        <v>27</v>
      </c>
      <c r="F456" s="4" t="s">
        <v>29</v>
      </c>
      <c r="G456" s="4" t="s">
        <v>15</v>
      </c>
      <c r="H456" s="6">
        <v>76</v>
      </c>
      <c r="I456" s="8">
        <v>694.67105263157896</v>
      </c>
      <c r="J456" s="8">
        <v>40.722602457077002</v>
      </c>
      <c r="K456" s="6">
        <v>48.500000000999997</v>
      </c>
      <c r="L456" s="9">
        <v>2.5974025974020001</v>
      </c>
      <c r="M456" s="9">
        <v>6.4935064935059996</v>
      </c>
      <c r="N456" s="9">
        <v>83.116883116883002</v>
      </c>
      <c r="O456" s="9">
        <v>6.4935064935059996</v>
      </c>
      <c r="P456" s="6">
        <f t="shared" si="177"/>
        <v>89.610389610389007</v>
      </c>
      <c r="S456" s="6">
        <v>42</v>
      </c>
      <c r="T456" s="9">
        <v>717.95238095238096</v>
      </c>
      <c r="U456" s="9">
        <v>31.542423914276</v>
      </c>
      <c r="V456" s="9">
        <v>60.500000000999997</v>
      </c>
      <c r="W456" s="9">
        <v>0</v>
      </c>
      <c r="X456" s="9">
        <v>0</v>
      </c>
      <c r="Y456" s="9">
        <v>74.418604651161999</v>
      </c>
      <c r="Z456" s="9">
        <v>23.255813953488001</v>
      </c>
      <c r="AA456" s="6">
        <f t="shared" si="178"/>
        <v>97.67441860465</v>
      </c>
      <c r="AC456" s="6">
        <v>26</v>
      </c>
      <c r="AD456" s="8">
        <v>695.76923076923094</v>
      </c>
      <c r="AE456" s="8">
        <v>51.563015964784</v>
      </c>
      <c r="AF456" s="6">
        <v>63.000000000999997</v>
      </c>
      <c r="AG456" s="9">
        <v>0</v>
      </c>
      <c r="AH456" s="9">
        <v>21.428571428571001</v>
      </c>
      <c r="AI456" s="9">
        <v>50</v>
      </c>
      <c r="AJ456" s="9">
        <v>21.428571428571001</v>
      </c>
      <c r="AK456" s="6">
        <f t="shared" si="179"/>
        <v>71.428571428571004</v>
      </c>
    </row>
    <row r="457" spans="1:37" ht="15.6" thickBot="1">
      <c r="A457" s="3">
        <v>2012</v>
      </c>
      <c r="B457" s="4" t="s">
        <v>20</v>
      </c>
      <c r="C457" s="4" t="s">
        <v>18</v>
      </c>
      <c r="D457" s="4" t="s">
        <v>17</v>
      </c>
      <c r="E457" s="4" t="s">
        <v>27</v>
      </c>
      <c r="F457" s="4" t="s">
        <v>29</v>
      </c>
      <c r="G457" s="4" t="s">
        <v>15</v>
      </c>
      <c r="H457" s="6">
        <v>81</v>
      </c>
      <c r="I457" s="8">
        <v>698.32098765432102</v>
      </c>
      <c r="J457" s="8">
        <v>35.275992955724</v>
      </c>
      <c r="K457" s="6">
        <v>40.500000000999997</v>
      </c>
      <c r="L457" s="9">
        <v>0</v>
      </c>
      <c r="M457" s="9">
        <v>9.7560975609750002</v>
      </c>
      <c r="N457" s="9">
        <v>79.268292682926003</v>
      </c>
      <c r="O457" s="9">
        <v>9.7560975609750002</v>
      </c>
      <c r="P457" s="6">
        <f t="shared" si="177"/>
        <v>89.024390243900996</v>
      </c>
      <c r="S457" s="6">
        <v>48</v>
      </c>
      <c r="T457" s="9">
        <v>711.10416666666697</v>
      </c>
      <c r="U457" s="9">
        <v>32.172566338772</v>
      </c>
      <c r="V457" s="9">
        <v>54.000000000999997</v>
      </c>
      <c r="W457" s="9">
        <v>0</v>
      </c>
      <c r="X457" s="9">
        <v>4.1666666666659999</v>
      </c>
      <c r="Y457" s="9">
        <v>79.166666666666003</v>
      </c>
      <c r="Z457" s="9">
        <v>16.666666666666</v>
      </c>
      <c r="AA457" s="6">
        <f t="shared" si="178"/>
        <v>95.833333333332007</v>
      </c>
      <c r="AC457" s="6">
        <v>43</v>
      </c>
      <c r="AD457" s="8">
        <v>678.25581395348797</v>
      </c>
      <c r="AE457" s="8">
        <v>56.921873368451998</v>
      </c>
      <c r="AF457" s="6">
        <v>45.500000000999997</v>
      </c>
      <c r="AG457" s="9">
        <v>9.0909090909089993</v>
      </c>
      <c r="AH457" s="9">
        <v>9.0909090909089993</v>
      </c>
      <c r="AI457" s="9">
        <v>75</v>
      </c>
      <c r="AJ457" s="9">
        <v>4.5454545454539996</v>
      </c>
      <c r="AK457" s="6">
        <f t="shared" si="179"/>
        <v>79.545454545453993</v>
      </c>
    </row>
    <row r="458" spans="1:37" ht="15.6" thickBot="1">
      <c r="A458" s="3">
        <v>2013</v>
      </c>
      <c r="B458" s="4" t="s">
        <v>20</v>
      </c>
      <c r="C458" s="4" t="s">
        <v>18</v>
      </c>
      <c r="D458" s="4" t="s">
        <v>17</v>
      </c>
      <c r="E458" s="4" t="s">
        <v>27</v>
      </c>
      <c r="F458" s="4" t="s">
        <v>29</v>
      </c>
      <c r="G458" s="4" t="s">
        <v>15</v>
      </c>
      <c r="H458" s="6">
        <v>83</v>
      </c>
      <c r="I458" s="8">
        <v>703.85542168674704</v>
      </c>
      <c r="J458" s="8">
        <v>36.375123008800003</v>
      </c>
      <c r="K458" s="6">
        <v>46.000000000999997</v>
      </c>
      <c r="L458" s="9">
        <v>0</v>
      </c>
      <c r="M458" s="9">
        <v>8.4337349397590007</v>
      </c>
      <c r="N458" s="9">
        <v>79.518072289155995</v>
      </c>
      <c r="O458" s="9">
        <v>12.048192771084</v>
      </c>
      <c r="P458" s="6">
        <f t="shared" si="177"/>
        <v>91.566265060239999</v>
      </c>
      <c r="S458" s="6">
        <v>53</v>
      </c>
      <c r="T458" s="9">
        <v>703.41509433962301</v>
      </c>
      <c r="U458" s="9">
        <v>27.796951937399999</v>
      </c>
      <c r="V458" s="9">
        <v>50.000000000999997</v>
      </c>
      <c r="W458" s="9">
        <v>0</v>
      </c>
      <c r="X458" s="9">
        <v>0</v>
      </c>
      <c r="Y458" s="9">
        <v>92.592592592591998</v>
      </c>
      <c r="Z458" s="9">
        <v>5.5555555555550002</v>
      </c>
      <c r="AA458" s="6">
        <f t="shared" si="178"/>
        <v>98.148148148147001</v>
      </c>
      <c r="AC458" s="6">
        <v>41</v>
      </c>
      <c r="AD458" s="8">
        <v>690.65853658536605</v>
      </c>
      <c r="AE458" s="8">
        <v>53.982686926503</v>
      </c>
      <c r="AF458" s="6">
        <v>35.500000000999997</v>
      </c>
      <c r="AG458" s="9">
        <v>2.1739130434780001</v>
      </c>
      <c r="AH458" s="9">
        <v>19.565217391304</v>
      </c>
      <c r="AI458" s="9">
        <v>54.347826086955997</v>
      </c>
      <c r="AJ458" s="9">
        <v>13.043478260869</v>
      </c>
      <c r="AK458" s="6">
        <f t="shared" si="179"/>
        <v>67.391304347824999</v>
      </c>
    </row>
    <row r="459" spans="1:37" ht="16.2" thickBot="1">
      <c r="A459" s="3"/>
      <c r="B459" s="4"/>
      <c r="C459" s="4"/>
      <c r="D459" s="4"/>
      <c r="E459" s="4"/>
      <c r="F459" s="4"/>
      <c r="G459" s="25"/>
      <c r="H459" s="26" t="s">
        <v>24</v>
      </c>
      <c r="I459" s="30">
        <f>(I458-I454)/J458</f>
        <v>-0.16464611696977788</v>
      </c>
      <c r="J459" s="8"/>
      <c r="K459" s="6"/>
      <c r="L459" s="9"/>
      <c r="M459" s="38" t="s">
        <v>34</v>
      </c>
      <c r="N459" s="41">
        <f>N458-N454</f>
        <v>-0.91671031953900695</v>
      </c>
      <c r="O459" s="41">
        <f>O458-O454</f>
        <v>-3.1691985332629997</v>
      </c>
      <c r="P459" s="6"/>
      <c r="S459" s="43" t="s">
        <v>23</v>
      </c>
      <c r="T459" s="37">
        <f>(T458-T454)/U458</f>
        <v>-0.84172558606673897</v>
      </c>
      <c r="X459" s="38" t="s">
        <v>34</v>
      </c>
      <c r="Y459" s="57">
        <f>Y458-Y454</f>
        <v>17.592592592591998</v>
      </c>
      <c r="Z459" s="57">
        <f>Z458-Z454</f>
        <v>-19.444444444445001</v>
      </c>
      <c r="AC459" s="43" t="s">
        <v>23</v>
      </c>
      <c r="AD459" s="30">
        <f>(AD458-AD454)/AE458</f>
        <v>0.15161995152230279</v>
      </c>
      <c r="AH459" s="38" t="s">
        <v>34</v>
      </c>
      <c r="AI459" s="57">
        <f>AI458-AI454</f>
        <v>-17.080745341615007</v>
      </c>
      <c r="AJ459" s="57">
        <f>AJ458-AJ454</f>
        <v>8.2815734989649989</v>
      </c>
      <c r="AK459" s="6"/>
    </row>
    <row r="460" spans="1:37" ht="15.6" thickBot="1">
      <c r="A460" s="3"/>
      <c r="B460" s="4"/>
      <c r="C460" s="4"/>
      <c r="D460" s="4"/>
      <c r="E460" s="4"/>
      <c r="F460" s="4"/>
      <c r="G460" s="4"/>
      <c r="H460" s="6"/>
      <c r="I460" s="8"/>
      <c r="J460" s="8"/>
      <c r="K460" s="6"/>
      <c r="L460" s="9"/>
      <c r="M460" s="9"/>
      <c r="N460" s="9"/>
      <c r="O460" s="9"/>
      <c r="P460" s="6"/>
      <c r="AC460" s="6"/>
      <c r="AD460" s="8"/>
      <c r="AE460" s="8"/>
      <c r="AF460" s="6"/>
      <c r="AG460" s="9"/>
      <c r="AH460" s="9"/>
      <c r="AI460" s="9"/>
      <c r="AJ460" s="9"/>
      <c r="AK460" s="6"/>
    </row>
    <row r="461" spans="1:37" ht="15.6" thickBot="1">
      <c r="A461" s="3"/>
      <c r="B461" s="4"/>
      <c r="C461" s="4"/>
      <c r="D461" s="4"/>
      <c r="E461" s="4"/>
      <c r="F461" s="4"/>
      <c r="G461" s="4"/>
      <c r="H461" s="6"/>
      <c r="I461" s="8"/>
      <c r="J461" s="8"/>
      <c r="K461" s="6"/>
      <c r="L461" s="9"/>
      <c r="M461" s="9"/>
      <c r="N461" s="9"/>
      <c r="O461" s="9"/>
      <c r="P461" s="6"/>
      <c r="AC461" s="6"/>
      <c r="AD461" s="8"/>
      <c r="AE461" s="8"/>
      <c r="AF461" s="6"/>
      <c r="AG461" s="9"/>
      <c r="AH461" s="9"/>
      <c r="AI461" s="9"/>
      <c r="AJ461" s="9"/>
      <c r="AK461" s="6"/>
    </row>
    <row r="462" spans="1:37" ht="15.6" thickBot="1">
      <c r="A462" s="3">
        <v>2009</v>
      </c>
      <c r="B462" s="4" t="s">
        <v>21</v>
      </c>
      <c r="C462" s="4" t="s">
        <v>13</v>
      </c>
      <c r="D462" s="4" t="s">
        <v>17</v>
      </c>
      <c r="E462" s="4" t="s">
        <v>27</v>
      </c>
      <c r="F462" s="4" t="s">
        <v>29</v>
      </c>
      <c r="G462" s="4" t="s">
        <v>15</v>
      </c>
      <c r="H462" s="6">
        <v>90</v>
      </c>
      <c r="I462" s="8">
        <v>538.5</v>
      </c>
      <c r="J462" s="8">
        <v>49.316963829378999</v>
      </c>
      <c r="K462" s="6">
        <v>47.000000000999997</v>
      </c>
      <c r="L462" s="9">
        <v>0</v>
      </c>
      <c r="M462" s="9">
        <v>17.777777777777001</v>
      </c>
      <c r="N462" s="9">
        <v>62.222222222222001</v>
      </c>
      <c r="O462" s="9">
        <v>20</v>
      </c>
      <c r="P462" s="6">
        <f>N462+O462</f>
        <v>82.222222222222001</v>
      </c>
      <c r="S462" s="6">
        <v>37</v>
      </c>
      <c r="T462" s="9">
        <v>557.83783783783804</v>
      </c>
      <c r="U462" s="9">
        <v>40.933898960202001</v>
      </c>
      <c r="V462" s="9">
        <v>72.000000001000004</v>
      </c>
      <c r="W462" s="9">
        <v>0</v>
      </c>
      <c r="X462" s="9">
        <v>5.4054054054050003</v>
      </c>
      <c r="Y462" s="9">
        <v>62.162162162161998</v>
      </c>
      <c r="Z462" s="9">
        <v>32.432432432432002</v>
      </c>
      <c r="AA462" s="6">
        <f>Y462+Z462</f>
        <v>94.594594594594</v>
      </c>
      <c r="AC462" s="6">
        <v>36</v>
      </c>
      <c r="AD462" s="8">
        <v>514.91666666666697</v>
      </c>
      <c r="AE462" s="8">
        <v>42.495293857084</v>
      </c>
      <c r="AF462" s="6">
        <v>63.000000000999997</v>
      </c>
      <c r="AG462" s="9">
        <v>0</v>
      </c>
      <c r="AH462" s="9">
        <v>25</v>
      </c>
      <c r="AI462" s="9">
        <v>69.444444444444002</v>
      </c>
      <c r="AJ462" s="9">
        <v>5.5555555555550002</v>
      </c>
      <c r="AK462" s="6">
        <f>AI462+AJ462</f>
        <v>74.999999999999005</v>
      </c>
    </row>
    <row r="463" spans="1:37" ht="15.6" thickBot="1">
      <c r="A463" s="3">
        <v>2010</v>
      </c>
      <c r="B463" s="4" t="s">
        <v>21</v>
      </c>
      <c r="C463" s="4" t="s">
        <v>13</v>
      </c>
      <c r="D463" s="4" t="s">
        <v>17</v>
      </c>
      <c r="E463" s="4" t="s">
        <v>27</v>
      </c>
      <c r="F463" s="4" t="s">
        <v>29</v>
      </c>
      <c r="G463" s="4" t="s">
        <v>15</v>
      </c>
      <c r="H463" s="6">
        <v>85</v>
      </c>
      <c r="I463" s="8">
        <v>547.87058823529401</v>
      </c>
      <c r="J463" s="8">
        <v>47.944359675042001</v>
      </c>
      <c r="K463" s="6">
        <v>63.000000000999997</v>
      </c>
      <c r="L463" s="9">
        <v>0</v>
      </c>
      <c r="M463" s="9">
        <v>10.588235294117</v>
      </c>
      <c r="N463" s="9">
        <v>62.352941176469997</v>
      </c>
      <c r="O463" s="9">
        <v>27.058823529411001</v>
      </c>
      <c r="P463" s="6">
        <f t="shared" ref="P463:P466" si="180">N463+O463</f>
        <v>89.411764705880998</v>
      </c>
      <c r="S463" s="6">
        <v>43</v>
      </c>
      <c r="T463" s="9">
        <v>552.25581395348797</v>
      </c>
      <c r="U463" s="9">
        <v>51.64397029445</v>
      </c>
      <c r="V463" s="9">
        <v>72.000000001000004</v>
      </c>
      <c r="W463" s="9">
        <v>0</v>
      </c>
      <c r="X463" s="9">
        <v>11.627906976744001</v>
      </c>
      <c r="Y463" s="9">
        <v>46.511627906976003</v>
      </c>
      <c r="Z463" s="9">
        <v>41.860465116279002</v>
      </c>
      <c r="AA463" s="6">
        <f t="shared" ref="AA463:AA466" si="181">Y463+Z463</f>
        <v>88.372093023255005</v>
      </c>
      <c r="AC463" s="6">
        <v>37</v>
      </c>
      <c r="AD463" s="8">
        <v>513.756756756757</v>
      </c>
      <c r="AE463" s="8">
        <v>38.922576571534002</v>
      </c>
      <c r="AF463" s="6">
        <v>55.000000000999997</v>
      </c>
      <c r="AG463" s="9">
        <v>0</v>
      </c>
      <c r="AH463" s="9">
        <v>18.918918918917999</v>
      </c>
      <c r="AI463" s="9">
        <v>72.972972972972997</v>
      </c>
      <c r="AJ463" s="9">
        <v>8.1081081081080004</v>
      </c>
      <c r="AK463" s="6">
        <f t="shared" ref="AK463:AK466" si="182">AI463+AJ463</f>
        <v>81.081081081080995</v>
      </c>
    </row>
    <row r="464" spans="1:37" ht="15.6" thickBot="1">
      <c r="A464" s="3">
        <v>2011</v>
      </c>
      <c r="B464" s="4" t="s">
        <v>21</v>
      </c>
      <c r="C464" s="4" t="s">
        <v>13</v>
      </c>
      <c r="D464" s="4" t="s">
        <v>17</v>
      </c>
      <c r="E464" s="4" t="s">
        <v>27</v>
      </c>
      <c r="F464" s="4" t="s">
        <v>29</v>
      </c>
      <c r="G464" s="4" t="s">
        <v>15</v>
      </c>
      <c r="H464" s="6">
        <v>92</v>
      </c>
      <c r="I464" s="8">
        <v>557.11956521739103</v>
      </c>
      <c r="J464" s="8">
        <v>54.155827746695003</v>
      </c>
      <c r="K464" s="6">
        <v>49.000000000999997</v>
      </c>
      <c r="L464" s="9">
        <v>0</v>
      </c>
      <c r="M464" s="9">
        <v>9.7826086956519998</v>
      </c>
      <c r="N464" s="9">
        <v>60.869565217390999</v>
      </c>
      <c r="O464" s="9">
        <v>29.347826086956001</v>
      </c>
      <c r="P464" s="6">
        <f t="shared" si="180"/>
        <v>90.217391304347004</v>
      </c>
      <c r="S464" s="6">
        <v>61</v>
      </c>
      <c r="T464" s="9">
        <v>541.06557377049205</v>
      </c>
      <c r="U464" s="9">
        <v>47.512408502923002</v>
      </c>
      <c r="V464" s="9">
        <v>49.000000000999997</v>
      </c>
      <c r="W464" s="9">
        <v>0</v>
      </c>
      <c r="X464" s="9">
        <v>8.1967213114750006</v>
      </c>
      <c r="Y464" s="9">
        <v>68.852459016392999</v>
      </c>
      <c r="Z464" s="9">
        <v>22.950819672131001</v>
      </c>
      <c r="AA464" s="6">
        <f t="shared" si="181"/>
        <v>91.803278688524003</v>
      </c>
      <c r="AC464" s="6">
        <v>47</v>
      </c>
      <c r="AD464" s="8">
        <v>512.10638297872299</v>
      </c>
      <c r="AE464" s="8">
        <v>42.429088690042001</v>
      </c>
      <c r="AF464" s="6">
        <v>44.000000000999997</v>
      </c>
      <c r="AG464" s="9">
        <v>0</v>
      </c>
      <c r="AH464" s="9">
        <v>25.531914893617</v>
      </c>
      <c r="AI464" s="9">
        <v>63.829787234042001</v>
      </c>
      <c r="AJ464" s="9">
        <v>10.638297872340001</v>
      </c>
      <c r="AK464" s="6">
        <f t="shared" si="182"/>
        <v>74.468085106382006</v>
      </c>
    </row>
    <row r="465" spans="1:37" ht="15.6" thickBot="1">
      <c r="A465" s="3">
        <v>2012</v>
      </c>
      <c r="B465" s="4" t="s">
        <v>21</v>
      </c>
      <c r="C465" s="4" t="s">
        <v>13</v>
      </c>
      <c r="D465" s="4" t="s">
        <v>17</v>
      </c>
      <c r="E465" s="4" t="s">
        <v>27</v>
      </c>
      <c r="F465" s="4" t="s">
        <v>29</v>
      </c>
      <c r="G465" s="4" t="s">
        <v>15</v>
      </c>
      <c r="H465" s="6">
        <v>161</v>
      </c>
      <c r="I465" s="8">
        <v>529.82608695652198</v>
      </c>
      <c r="J465" s="8">
        <v>50.373922472022997</v>
      </c>
      <c r="K465" s="6">
        <v>47.000000000999997</v>
      </c>
      <c r="L465" s="9">
        <v>0.62111801242200004</v>
      </c>
      <c r="M465" s="9">
        <v>16.149068322981002</v>
      </c>
      <c r="N465" s="9">
        <v>68.322981366459004</v>
      </c>
      <c r="O465" s="9">
        <v>14.906832298136001</v>
      </c>
      <c r="P465" s="6">
        <f t="shared" si="180"/>
        <v>83.229813664595</v>
      </c>
      <c r="S465" s="6">
        <v>65</v>
      </c>
      <c r="T465" s="9">
        <v>541.4</v>
      </c>
      <c r="U465" s="9">
        <v>37.735013581552998</v>
      </c>
      <c r="V465" s="9">
        <v>63.500000000999997</v>
      </c>
      <c r="W465" s="9">
        <v>0</v>
      </c>
      <c r="X465" s="9">
        <v>1.5384615384610001</v>
      </c>
      <c r="Y465" s="9">
        <v>72.307692307691994</v>
      </c>
      <c r="Z465" s="9">
        <v>26.153846153846001</v>
      </c>
      <c r="AA465" s="6">
        <f t="shared" si="181"/>
        <v>98.461538461537998</v>
      </c>
      <c r="AC465" s="6">
        <v>66</v>
      </c>
      <c r="AD465" s="8">
        <v>519.81818181818198</v>
      </c>
      <c r="AE465" s="8">
        <v>42.663588904144</v>
      </c>
      <c r="AF465" s="6">
        <v>67.000000001000004</v>
      </c>
      <c r="AG465" s="9">
        <v>0</v>
      </c>
      <c r="AH465" s="9">
        <v>14.925373134328</v>
      </c>
      <c r="AI465" s="9">
        <v>65.671641791043996</v>
      </c>
      <c r="AJ465" s="9">
        <v>17.910447761194</v>
      </c>
      <c r="AK465" s="6">
        <f t="shared" si="182"/>
        <v>83.582089552237989</v>
      </c>
    </row>
    <row r="466" spans="1:37" ht="15.6" thickBot="1">
      <c r="A466" s="3">
        <v>2013</v>
      </c>
      <c r="B466" s="4" t="s">
        <v>21</v>
      </c>
      <c r="C466" s="4" t="s">
        <v>13</v>
      </c>
      <c r="D466" s="4" t="s">
        <v>17</v>
      </c>
      <c r="E466" s="4" t="s">
        <v>27</v>
      </c>
      <c r="F466" s="4" t="s">
        <v>29</v>
      </c>
      <c r="G466" s="4" t="s">
        <v>15</v>
      </c>
      <c r="H466" s="6">
        <v>182</v>
      </c>
      <c r="I466" s="8">
        <v>526.06043956044005</v>
      </c>
      <c r="J466" s="8">
        <v>52.291064656397999</v>
      </c>
      <c r="K466" s="6">
        <v>54.000000000999997</v>
      </c>
      <c r="L466" s="9">
        <v>0.54347826086899997</v>
      </c>
      <c r="M466" s="9">
        <v>20.108695652173001</v>
      </c>
      <c r="N466" s="9">
        <v>63.586956521738998</v>
      </c>
      <c r="O466" s="9">
        <v>14.673913043478001</v>
      </c>
      <c r="P466" s="6">
        <f t="shared" si="180"/>
        <v>78.260869565216993</v>
      </c>
      <c r="S466" s="6">
        <v>76</v>
      </c>
      <c r="T466" s="9">
        <v>533.46052631578902</v>
      </c>
      <c r="U466" s="9">
        <v>43.142999676107003</v>
      </c>
      <c r="V466" s="9">
        <v>63.000000000999997</v>
      </c>
      <c r="W466" s="9">
        <v>0</v>
      </c>
      <c r="X466" s="9">
        <v>9.2105263157890001</v>
      </c>
      <c r="Y466" s="9">
        <v>72.368421052631007</v>
      </c>
      <c r="Z466" s="9">
        <v>18.421052631578</v>
      </c>
      <c r="AA466" s="6">
        <f t="shared" si="181"/>
        <v>90.789473684209014</v>
      </c>
      <c r="AC466" s="6">
        <v>69</v>
      </c>
      <c r="AD466" s="8">
        <v>516.43478260869597</v>
      </c>
      <c r="AE466" s="8">
        <v>50.854891100552997</v>
      </c>
      <c r="AF466" s="6">
        <v>61.000000000999997</v>
      </c>
      <c r="AG466" s="9">
        <v>4.2857142857139996</v>
      </c>
      <c r="AH466" s="9">
        <v>17.142857142857</v>
      </c>
      <c r="AI466" s="9">
        <v>64.285714285713993</v>
      </c>
      <c r="AJ466" s="9">
        <v>12.857142857142</v>
      </c>
      <c r="AK466" s="6">
        <f t="shared" si="182"/>
        <v>77.142857142855988</v>
      </c>
    </row>
    <row r="467" spans="1:37" ht="16.2" thickBot="1">
      <c r="A467" s="3"/>
      <c r="B467" s="4"/>
      <c r="C467" s="4"/>
      <c r="D467" s="4"/>
      <c r="E467" s="4"/>
      <c r="F467" s="4"/>
      <c r="G467" s="25"/>
      <c r="H467" s="26" t="s">
        <v>24</v>
      </c>
      <c r="I467" s="30">
        <f>(I466-I462)/J466</f>
        <v>-0.23789074713432767</v>
      </c>
      <c r="J467" s="8"/>
      <c r="K467" s="6"/>
      <c r="L467" s="9"/>
      <c r="M467" s="38" t="s">
        <v>34</v>
      </c>
      <c r="N467" s="41">
        <f>N466-N462</f>
        <v>1.3647342995169964</v>
      </c>
      <c r="O467" s="57">
        <f>O466-O462</f>
        <v>-5.3260869565219995</v>
      </c>
      <c r="P467" s="6"/>
      <c r="S467" s="43" t="s">
        <v>23</v>
      </c>
      <c r="T467" s="37">
        <f>(T466-T462)/U466</f>
        <v>-0.56503515529888837</v>
      </c>
      <c r="X467" s="38" t="s">
        <v>34</v>
      </c>
      <c r="Y467" s="58">
        <f>Y466-Y462</f>
        <v>10.206258890469009</v>
      </c>
      <c r="Z467" s="57">
        <f>Z466-Z462</f>
        <v>-14.011379800854002</v>
      </c>
      <c r="AC467" s="43" t="s">
        <v>23</v>
      </c>
      <c r="AD467" s="30">
        <f>(AD466-AD462)/AE466</f>
        <v>2.9851916092540617E-2</v>
      </c>
      <c r="AH467" s="38" t="s">
        <v>34</v>
      </c>
      <c r="AI467" s="41">
        <f>AI466-AI462</f>
        <v>-5.158730158730009</v>
      </c>
      <c r="AJ467" s="41">
        <f>AJ466-AJ462</f>
        <v>7.3015873015869994</v>
      </c>
      <c r="AK467" s="6"/>
    </row>
    <row r="468" spans="1:37" ht="15.6" thickBot="1">
      <c r="A468" s="3"/>
      <c r="B468" s="4"/>
      <c r="C468" s="4"/>
      <c r="D468" s="4"/>
      <c r="E468" s="4"/>
      <c r="F468" s="4"/>
      <c r="G468" s="4"/>
      <c r="H468" s="6"/>
      <c r="I468" s="8"/>
      <c r="J468" s="8"/>
      <c r="K468" s="6"/>
      <c r="L468" s="9"/>
      <c r="M468" s="9"/>
      <c r="N468" s="9"/>
      <c r="O468" s="9"/>
      <c r="P468" s="6"/>
      <c r="AC468" s="6"/>
      <c r="AD468" s="8"/>
      <c r="AE468" s="8"/>
      <c r="AF468" s="6"/>
      <c r="AG468" s="9"/>
      <c r="AH468" s="9"/>
      <c r="AI468" s="9"/>
      <c r="AJ468" s="9"/>
      <c r="AK468" s="6"/>
    </row>
    <row r="469" spans="1:37" ht="15.6" thickBot="1">
      <c r="A469" s="3">
        <v>2009</v>
      </c>
      <c r="B469" s="4" t="s">
        <v>21</v>
      </c>
      <c r="C469" s="4" t="s">
        <v>19</v>
      </c>
      <c r="D469" s="4" t="s">
        <v>17</v>
      </c>
      <c r="E469" s="4" t="s">
        <v>27</v>
      </c>
      <c r="F469" s="4" t="s">
        <v>29</v>
      </c>
      <c r="G469" s="4" t="s">
        <v>15</v>
      </c>
      <c r="H469" s="6">
        <v>72</v>
      </c>
      <c r="I469" s="8">
        <v>589.90277777777806</v>
      </c>
      <c r="J469" s="8">
        <v>50.472739741011999</v>
      </c>
      <c r="K469" s="6">
        <v>37.000000000999997</v>
      </c>
      <c r="L469" s="9">
        <v>0</v>
      </c>
      <c r="M469" s="9">
        <v>25</v>
      </c>
      <c r="N469" s="9">
        <v>56.944444444444002</v>
      </c>
      <c r="O469" s="9">
        <v>18.055555555554999</v>
      </c>
      <c r="P469" s="6">
        <f>N469+O469</f>
        <v>74.999999999999005</v>
      </c>
      <c r="S469" s="6">
        <v>61</v>
      </c>
      <c r="T469" s="9">
        <v>591.29508196721304</v>
      </c>
      <c r="U469" s="9">
        <v>45.728672355644001</v>
      </c>
      <c r="V469" s="9">
        <v>55.000000000999997</v>
      </c>
      <c r="W469" s="9">
        <v>0</v>
      </c>
      <c r="X469" s="9">
        <v>6.4516129032249996</v>
      </c>
      <c r="Y469" s="9">
        <v>66.129032258064001</v>
      </c>
      <c r="Z469" s="9">
        <v>25.806451612903</v>
      </c>
      <c r="AA469" s="6">
        <f>Y469+Z469</f>
        <v>91.935483870967005</v>
      </c>
      <c r="AC469" s="6">
        <v>49</v>
      </c>
      <c r="AD469" s="8">
        <v>561.12244897959204</v>
      </c>
      <c r="AE469" s="8">
        <v>53.258658393518999</v>
      </c>
      <c r="AF469" s="6">
        <v>41.000000000999997</v>
      </c>
      <c r="AG469" s="9">
        <v>2.0408163265299999</v>
      </c>
      <c r="AH469" s="9">
        <v>30.612244897958998</v>
      </c>
      <c r="AI469" s="9">
        <v>55.102040816326003</v>
      </c>
      <c r="AJ469" s="9">
        <v>12.244897959183</v>
      </c>
      <c r="AK469" s="6">
        <f>AI469+AJ469</f>
        <v>67.346938775509003</v>
      </c>
    </row>
    <row r="470" spans="1:37" ht="15.6" thickBot="1">
      <c r="A470" s="3">
        <v>2010</v>
      </c>
      <c r="B470" s="4" t="s">
        <v>21</v>
      </c>
      <c r="C470" s="4" t="s">
        <v>19</v>
      </c>
      <c r="D470" s="4" t="s">
        <v>17</v>
      </c>
      <c r="E470" s="4" t="s">
        <v>27</v>
      </c>
      <c r="F470" s="4" t="s">
        <v>29</v>
      </c>
      <c r="G470" s="4" t="s">
        <v>15</v>
      </c>
      <c r="H470" s="6">
        <v>78</v>
      </c>
      <c r="I470" s="8">
        <v>593.62820512820497</v>
      </c>
      <c r="J470" s="8">
        <v>57.603686068555</v>
      </c>
      <c r="K470" s="6">
        <v>43.500000000999997</v>
      </c>
      <c r="L470" s="9">
        <v>0</v>
      </c>
      <c r="M470" s="9">
        <v>21.794871794871</v>
      </c>
      <c r="N470" s="9">
        <v>55.128205128205003</v>
      </c>
      <c r="O470" s="9">
        <v>23.076923076922998</v>
      </c>
      <c r="P470" s="6">
        <f t="shared" ref="P470:P473" si="183">N470+O470</f>
        <v>78.205128205128005</v>
      </c>
      <c r="S470" s="6">
        <v>80</v>
      </c>
      <c r="T470" s="9">
        <v>601.79999999999995</v>
      </c>
      <c r="U470" s="9">
        <v>46.257233440507001</v>
      </c>
      <c r="V470" s="9">
        <v>58.000000000999997</v>
      </c>
      <c r="W470" s="9">
        <v>0</v>
      </c>
      <c r="X470" s="9">
        <v>3.75</v>
      </c>
      <c r="Y470" s="9">
        <v>67.5</v>
      </c>
      <c r="Z470" s="9">
        <v>28.75</v>
      </c>
      <c r="AA470" s="6">
        <f t="shared" ref="AA470:AA473" si="184">Y470+Z470</f>
        <v>96.25</v>
      </c>
      <c r="AC470" s="6">
        <v>64</v>
      </c>
      <c r="AD470" s="8">
        <v>571.234375</v>
      </c>
      <c r="AE470" s="8">
        <v>69.261121320602996</v>
      </c>
      <c r="AF470" s="6">
        <v>50.000000000999997</v>
      </c>
      <c r="AG470" s="9">
        <v>1.5625</v>
      </c>
      <c r="AH470" s="9">
        <v>26.5625</v>
      </c>
      <c r="AI470" s="9">
        <v>51.5625</v>
      </c>
      <c r="AJ470" s="9">
        <v>20.3125</v>
      </c>
      <c r="AK470" s="6">
        <f t="shared" ref="AK470:AK473" si="185">AI470+AJ470</f>
        <v>71.875</v>
      </c>
    </row>
    <row r="471" spans="1:37" ht="15.6" thickBot="1">
      <c r="A471" s="3">
        <v>2011</v>
      </c>
      <c r="B471" s="4" t="s">
        <v>21</v>
      </c>
      <c r="C471" s="4" t="s">
        <v>19</v>
      </c>
      <c r="D471" s="4" t="s">
        <v>17</v>
      </c>
      <c r="E471" s="4" t="s">
        <v>27</v>
      </c>
      <c r="F471" s="4" t="s">
        <v>29</v>
      </c>
      <c r="G471" s="4" t="s">
        <v>15</v>
      </c>
      <c r="H471" s="6">
        <v>90</v>
      </c>
      <c r="I471" s="8">
        <v>599.88888888888903</v>
      </c>
      <c r="J471" s="8">
        <v>54.230147186967002</v>
      </c>
      <c r="K471" s="6">
        <v>47.000000000999997</v>
      </c>
      <c r="L471" s="9">
        <v>0</v>
      </c>
      <c r="M471" s="9">
        <v>15.555555555554999</v>
      </c>
      <c r="N471" s="9">
        <v>64.444444444444002</v>
      </c>
      <c r="O471" s="9">
        <v>20</v>
      </c>
      <c r="P471" s="6">
        <f t="shared" si="183"/>
        <v>84.444444444444002</v>
      </c>
      <c r="S471" s="6">
        <v>79</v>
      </c>
      <c r="T471" s="9">
        <v>604.79746835442995</v>
      </c>
      <c r="U471" s="9">
        <v>54.512614335708001</v>
      </c>
      <c r="V471" s="9">
        <v>55.000000000999997</v>
      </c>
      <c r="W471" s="9">
        <v>0</v>
      </c>
      <c r="X471" s="9">
        <v>7.5949367088599997</v>
      </c>
      <c r="Y471" s="9">
        <v>58.227848101265003</v>
      </c>
      <c r="Z471" s="9">
        <v>34.177215189873003</v>
      </c>
      <c r="AA471" s="6">
        <f t="shared" si="184"/>
        <v>92.405063291138006</v>
      </c>
      <c r="AC471" s="6">
        <v>62</v>
      </c>
      <c r="AD471" s="8">
        <v>574.37096774193503</v>
      </c>
      <c r="AE471" s="8">
        <v>60.206539013894997</v>
      </c>
      <c r="AF471" s="6">
        <v>55.000000000999997</v>
      </c>
      <c r="AG471" s="9">
        <v>0</v>
      </c>
      <c r="AH471" s="9">
        <v>23.809523809523</v>
      </c>
      <c r="AI471" s="9">
        <v>50.793650793650002</v>
      </c>
      <c r="AJ471" s="9">
        <v>23.809523809523</v>
      </c>
      <c r="AK471" s="6">
        <f t="shared" si="185"/>
        <v>74.603174603173002</v>
      </c>
    </row>
    <row r="472" spans="1:37" ht="15.6" thickBot="1">
      <c r="A472" s="3">
        <v>2012</v>
      </c>
      <c r="B472" s="4" t="s">
        <v>21</v>
      </c>
      <c r="C472" s="4" t="s">
        <v>19</v>
      </c>
      <c r="D472" s="4" t="s">
        <v>17</v>
      </c>
      <c r="E472" s="4" t="s">
        <v>27</v>
      </c>
      <c r="F472" s="4" t="s">
        <v>29</v>
      </c>
      <c r="G472" s="4" t="s">
        <v>15</v>
      </c>
      <c r="H472" s="6">
        <v>113</v>
      </c>
      <c r="I472" s="8">
        <v>608.04424778761097</v>
      </c>
      <c r="J472" s="8">
        <v>56.553923285109001</v>
      </c>
      <c r="K472" s="6">
        <v>52.500000000999997</v>
      </c>
      <c r="L472" s="9">
        <v>0</v>
      </c>
      <c r="M472" s="9">
        <v>12.280701754386</v>
      </c>
      <c r="N472" s="9">
        <v>55.263157894735997</v>
      </c>
      <c r="O472" s="9">
        <v>31.578947368421002</v>
      </c>
      <c r="P472" s="6">
        <f t="shared" si="183"/>
        <v>86.842105263156995</v>
      </c>
      <c r="S472" s="6">
        <v>100</v>
      </c>
      <c r="T472" s="9">
        <v>597.05999999999995</v>
      </c>
      <c r="U472" s="9">
        <v>55.778751249100999</v>
      </c>
      <c r="V472" s="9">
        <v>50.500000000999997</v>
      </c>
      <c r="W472" s="9">
        <v>0.99009900989999999</v>
      </c>
      <c r="X472" s="9">
        <v>5.940594059405</v>
      </c>
      <c r="Y472" s="9">
        <v>66.336633663366001</v>
      </c>
      <c r="Z472" s="9">
        <v>25.742574257425002</v>
      </c>
      <c r="AA472" s="6">
        <f t="shared" si="184"/>
        <v>92.079207920791006</v>
      </c>
      <c r="AC472" s="6">
        <v>58</v>
      </c>
      <c r="AD472" s="8">
        <v>567.29310344827604</v>
      </c>
      <c r="AE472" s="8">
        <v>56.329858281903</v>
      </c>
      <c r="AF472" s="6">
        <v>56.000000000999997</v>
      </c>
      <c r="AG472" s="9">
        <v>0</v>
      </c>
      <c r="AH472" s="9">
        <v>25</v>
      </c>
      <c r="AI472" s="9">
        <v>58.333333333333002</v>
      </c>
      <c r="AJ472" s="9">
        <v>13.333333333333</v>
      </c>
      <c r="AK472" s="6">
        <f t="shared" si="185"/>
        <v>71.666666666666003</v>
      </c>
    </row>
    <row r="473" spans="1:37" ht="15.6" thickBot="1">
      <c r="A473" s="3">
        <v>2013</v>
      </c>
      <c r="B473" s="4" t="s">
        <v>21</v>
      </c>
      <c r="C473" s="4" t="s">
        <v>19</v>
      </c>
      <c r="D473" s="4" t="s">
        <v>17</v>
      </c>
      <c r="E473" s="4" t="s">
        <v>27</v>
      </c>
      <c r="F473" s="4" t="s">
        <v>29</v>
      </c>
      <c r="G473" s="4" t="s">
        <v>15</v>
      </c>
      <c r="H473" s="6">
        <v>150</v>
      </c>
      <c r="I473" s="8">
        <v>604.04</v>
      </c>
      <c r="J473" s="8">
        <v>48.828267750797998</v>
      </c>
      <c r="K473" s="6">
        <v>48.000000000999997</v>
      </c>
      <c r="L473" s="9">
        <v>0</v>
      </c>
      <c r="M473" s="9">
        <v>9.2715231788069996</v>
      </c>
      <c r="N473" s="9">
        <v>67.549668874171999</v>
      </c>
      <c r="O473" s="9">
        <v>22.51655629139</v>
      </c>
      <c r="P473" s="6">
        <f t="shared" si="183"/>
        <v>90.066225165562003</v>
      </c>
      <c r="S473" s="6">
        <v>98</v>
      </c>
      <c r="T473" s="9">
        <v>595.60204081632696</v>
      </c>
      <c r="U473" s="9">
        <v>59.887650792476002</v>
      </c>
      <c r="V473" s="9">
        <v>58.000000000999997</v>
      </c>
      <c r="W473" s="9">
        <v>0</v>
      </c>
      <c r="X473" s="9">
        <v>6.0606060606060002</v>
      </c>
      <c r="Y473" s="9">
        <v>66.666666666666003</v>
      </c>
      <c r="Z473" s="9">
        <v>26.262626262626</v>
      </c>
      <c r="AA473" s="6">
        <f t="shared" si="184"/>
        <v>92.929292929292004</v>
      </c>
      <c r="AC473" s="6">
        <v>55</v>
      </c>
      <c r="AD473" s="8">
        <v>575.29090909090905</v>
      </c>
      <c r="AE473" s="8">
        <v>55.342593845994003</v>
      </c>
      <c r="AF473" s="6">
        <v>50.500000000999997</v>
      </c>
      <c r="AG473" s="9">
        <v>0</v>
      </c>
      <c r="AH473" s="9">
        <v>24.137931034482001</v>
      </c>
      <c r="AI473" s="9">
        <v>51.724137931034001</v>
      </c>
      <c r="AJ473" s="9">
        <v>18.965517241379001</v>
      </c>
      <c r="AK473" s="6">
        <f t="shared" si="185"/>
        <v>70.689655172412998</v>
      </c>
    </row>
    <row r="474" spans="1:37" ht="16.2" thickBot="1">
      <c r="A474" s="3"/>
      <c r="B474" s="4"/>
      <c r="C474" s="4"/>
      <c r="D474" s="4"/>
      <c r="E474" s="4"/>
      <c r="F474" s="4"/>
      <c r="G474" s="25"/>
      <c r="H474" s="26" t="s">
        <v>24</v>
      </c>
      <c r="I474" s="30">
        <f>(I473-I469)/J473</f>
        <v>0.28952946466119239</v>
      </c>
      <c r="J474" s="8"/>
      <c r="K474" s="6"/>
      <c r="L474" s="9"/>
      <c r="M474" s="38" t="s">
        <v>34</v>
      </c>
      <c r="N474" s="55">
        <f>N473-N469</f>
        <v>10.605224429727997</v>
      </c>
      <c r="O474" s="55">
        <f>O473-O469</f>
        <v>4.4610007358350003</v>
      </c>
      <c r="P474" s="6"/>
      <c r="S474" s="43" t="s">
        <v>23</v>
      </c>
      <c r="T474" s="30">
        <f>(T473-T469)/U473</f>
        <v>7.1917311701514122E-2</v>
      </c>
      <c r="X474" s="38" t="s">
        <v>34</v>
      </c>
      <c r="Y474" s="58">
        <f>Y473-Y469</f>
        <v>0.53763440860200262</v>
      </c>
      <c r="Z474" s="58">
        <f>Z473-Z469</f>
        <v>0.4561746497229997</v>
      </c>
      <c r="AC474" s="43" t="s">
        <v>23</v>
      </c>
      <c r="AD474" s="30">
        <f>(AD473-AD469)/AE473</f>
        <v>0.25601366193179625</v>
      </c>
      <c r="AH474" s="38" t="s">
        <v>34</v>
      </c>
      <c r="AI474" s="41">
        <f>AI473-AI469</f>
        <v>-3.3779028852920021</v>
      </c>
      <c r="AJ474" s="41">
        <f>AJ473-AJ469</f>
        <v>6.7206192821960009</v>
      </c>
      <c r="AK474" s="6"/>
    </row>
    <row r="475" spans="1:37" ht="15.6" thickBot="1">
      <c r="A475" s="3"/>
      <c r="B475" s="4"/>
      <c r="C475" s="4"/>
      <c r="D475" s="4"/>
      <c r="E475" s="4"/>
      <c r="F475" s="4"/>
      <c r="G475" s="4"/>
      <c r="H475" s="6"/>
      <c r="I475" s="8"/>
      <c r="J475" s="8"/>
      <c r="K475" s="6"/>
      <c r="L475" s="9"/>
      <c r="M475" s="9"/>
      <c r="N475" s="9"/>
      <c r="O475" s="9"/>
      <c r="P475" s="6"/>
      <c r="AC475" s="6"/>
      <c r="AD475" s="8"/>
      <c r="AE475" s="8"/>
      <c r="AF475" s="6"/>
      <c r="AG475" s="9"/>
      <c r="AH475" s="9"/>
      <c r="AI475" s="9"/>
      <c r="AJ475" s="9"/>
      <c r="AK475" s="6"/>
    </row>
    <row r="476" spans="1:37" ht="15.6" thickBot="1">
      <c r="A476" s="3">
        <v>2009</v>
      </c>
      <c r="B476" s="4" t="s">
        <v>21</v>
      </c>
      <c r="C476" s="4" t="s">
        <v>18</v>
      </c>
      <c r="D476" s="4" t="s">
        <v>17</v>
      </c>
      <c r="E476" s="4" t="s">
        <v>27</v>
      </c>
      <c r="F476" s="4" t="s">
        <v>29</v>
      </c>
      <c r="G476" s="4" t="s">
        <v>15</v>
      </c>
      <c r="H476" s="6">
        <v>45</v>
      </c>
      <c r="I476" s="8">
        <v>613.4</v>
      </c>
      <c r="J476" s="8">
        <v>54.666925350459003</v>
      </c>
      <c r="K476" s="6">
        <v>37.500000000999997</v>
      </c>
      <c r="L476" s="9">
        <v>0</v>
      </c>
      <c r="M476" s="9">
        <v>19.565217391304</v>
      </c>
      <c r="N476" s="9">
        <v>69.565217391304003</v>
      </c>
      <c r="O476" s="9">
        <v>8.6956521739130004</v>
      </c>
      <c r="P476" s="6">
        <f>N476+O476</f>
        <v>78.260869565217007</v>
      </c>
      <c r="S476" s="6">
        <v>16</v>
      </c>
      <c r="T476" s="9">
        <v>643.125</v>
      </c>
      <c r="U476" s="9">
        <v>46.794408497882003</v>
      </c>
      <c r="V476" s="9" t="s">
        <v>46</v>
      </c>
      <c r="W476" s="9">
        <v>0</v>
      </c>
      <c r="X476" s="9">
        <v>0</v>
      </c>
      <c r="Y476" s="9">
        <v>68.75</v>
      </c>
      <c r="Z476" s="9">
        <v>31.25</v>
      </c>
      <c r="AA476" s="6">
        <f>Y476+Z476</f>
        <v>100</v>
      </c>
      <c r="AC476" s="6">
        <v>19</v>
      </c>
      <c r="AD476" s="8">
        <v>595.15789473684197</v>
      </c>
      <c r="AE476" s="8">
        <v>60.937365984258001</v>
      </c>
      <c r="AF476" s="6" t="s">
        <v>46</v>
      </c>
      <c r="AG476" s="9">
        <v>0</v>
      </c>
      <c r="AH476" s="9">
        <v>23.809523809523</v>
      </c>
      <c r="AI476" s="9">
        <v>57.142857142856997</v>
      </c>
      <c r="AJ476" s="9">
        <v>9.5238095238089997</v>
      </c>
      <c r="AK476" s="6">
        <f>AI476+AJ476</f>
        <v>66.666666666666003</v>
      </c>
    </row>
    <row r="477" spans="1:37" ht="15.6" thickBot="1">
      <c r="A477" s="3">
        <v>2010</v>
      </c>
      <c r="B477" s="4" t="s">
        <v>21</v>
      </c>
      <c r="C477" s="4" t="s">
        <v>18</v>
      </c>
      <c r="D477" s="4" t="s">
        <v>17</v>
      </c>
      <c r="E477" s="4" t="s">
        <v>27</v>
      </c>
      <c r="F477" s="4" t="s">
        <v>29</v>
      </c>
      <c r="G477" s="4" t="s">
        <v>15</v>
      </c>
      <c r="H477" s="6">
        <v>53</v>
      </c>
      <c r="I477" s="8">
        <v>597.77358490565996</v>
      </c>
      <c r="J477" s="8">
        <v>45.862940254898</v>
      </c>
      <c r="K477" s="6">
        <v>41.500000000999997</v>
      </c>
      <c r="L477" s="9">
        <v>0</v>
      </c>
      <c r="M477" s="9">
        <v>22.222222222222001</v>
      </c>
      <c r="N477" s="9">
        <v>70.370370370369997</v>
      </c>
      <c r="O477" s="9">
        <v>5.5555555555550002</v>
      </c>
      <c r="P477" s="6">
        <f t="shared" ref="P477:P480" si="186">N477+O477</f>
        <v>75.925925925925</v>
      </c>
      <c r="S477" s="6">
        <v>27</v>
      </c>
      <c r="T477" s="9">
        <v>657.62962962963002</v>
      </c>
      <c r="U477" s="9">
        <v>70.059396859515005</v>
      </c>
      <c r="V477" s="9">
        <v>75.000000001000004</v>
      </c>
      <c r="W477" s="9">
        <v>0</v>
      </c>
      <c r="X477" s="9">
        <v>7.4074074074069998</v>
      </c>
      <c r="Y477" s="9">
        <v>55.555555555555003</v>
      </c>
      <c r="Z477" s="9">
        <v>37.037037037037003</v>
      </c>
      <c r="AA477" s="6">
        <f t="shared" ref="AA477:AA480" si="187">Y477+Z477</f>
        <v>92.592592592592013</v>
      </c>
      <c r="AC477" s="6">
        <v>29</v>
      </c>
      <c r="AD477" s="8">
        <v>587.96551724137896</v>
      </c>
      <c r="AE477" s="8">
        <v>70.953950236664994</v>
      </c>
      <c r="AF477" s="6">
        <v>58.000000000999997</v>
      </c>
      <c r="AG477" s="9">
        <v>0</v>
      </c>
      <c r="AH477" s="9">
        <v>41.379310344826997</v>
      </c>
      <c r="AI477" s="9">
        <v>48.275862068964997</v>
      </c>
      <c r="AJ477" s="9">
        <v>10.344827586206</v>
      </c>
      <c r="AK477" s="6">
        <f t="shared" ref="AK477:AK480" si="188">AI477+AJ477</f>
        <v>58.620689655170999</v>
      </c>
    </row>
    <row r="478" spans="1:37" ht="15.6" thickBot="1">
      <c r="A478" s="3">
        <v>2011</v>
      </c>
      <c r="B478" s="4" t="s">
        <v>21</v>
      </c>
      <c r="C478" s="4" t="s">
        <v>18</v>
      </c>
      <c r="D478" s="4" t="s">
        <v>17</v>
      </c>
      <c r="E478" s="4" t="s">
        <v>27</v>
      </c>
      <c r="F478" s="4" t="s">
        <v>29</v>
      </c>
      <c r="G478" s="4" t="s">
        <v>15</v>
      </c>
      <c r="H478" s="6">
        <v>77</v>
      </c>
      <c r="I478" s="8">
        <v>592.51948051948102</v>
      </c>
      <c r="J478" s="8">
        <v>66.610930506070005</v>
      </c>
      <c r="K478" s="6">
        <v>38.000000000999997</v>
      </c>
      <c r="L478" s="9">
        <v>3.8961038961029999</v>
      </c>
      <c r="M478" s="9">
        <v>25.974025974025999</v>
      </c>
      <c r="N478" s="9">
        <v>64.935064935064005</v>
      </c>
      <c r="O478" s="9">
        <v>5.1948051948050002</v>
      </c>
      <c r="P478" s="6">
        <f t="shared" si="186"/>
        <v>70.129870129869005</v>
      </c>
      <c r="S478" s="6">
        <v>42</v>
      </c>
      <c r="T478" s="9">
        <v>653.11904761904805</v>
      </c>
      <c r="U478" s="9">
        <v>59.686253833121</v>
      </c>
      <c r="V478" s="9">
        <v>71.500000001000004</v>
      </c>
      <c r="W478" s="9">
        <v>0</v>
      </c>
      <c r="X478" s="9">
        <v>2.3255813953479998</v>
      </c>
      <c r="Y478" s="9">
        <v>67.441860465115994</v>
      </c>
      <c r="Z478" s="9">
        <v>27.906976744186</v>
      </c>
      <c r="AA478" s="6">
        <f t="shared" si="187"/>
        <v>95.34883720930199</v>
      </c>
      <c r="AC478" s="6">
        <v>26</v>
      </c>
      <c r="AD478" s="8">
        <v>608.5</v>
      </c>
      <c r="AE478" s="8">
        <v>90.002333303086999</v>
      </c>
      <c r="AF478" s="6">
        <v>58.000000000999997</v>
      </c>
      <c r="AG478" s="9">
        <v>3.5714285714280001</v>
      </c>
      <c r="AH478" s="9">
        <v>17.857142857142001</v>
      </c>
      <c r="AI478" s="9">
        <v>57.142857142856997</v>
      </c>
      <c r="AJ478" s="9">
        <v>14.285714285714</v>
      </c>
      <c r="AK478" s="6">
        <f t="shared" si="188"/>
        <v>71.42857142857099</v>
      </c>
    </row>
    <row r="479" spans="1:37" ht="15.6" thickBot="1">
      <c r="A479" s="3">
        <v>2012</v>
      </c>
      <c r="B479" s="4" t="s">
        <v>21</v>
      </c>
      <c r="C479" s="4" t="s">
        <v>18</v>
      </c>
      <c r="D479" s="4" t="s">
        <v>17</v>
      </c>
      <c r="E479" s="4" t="s">
        <v>27</v>
      </c>
      <c r="F479" s="4" t="s">
        <v>29</v>
      </c>
      <c r="G479" s="4" t="s">
        <v>15</v>
      </c>
      <c r="H479" s="6">
        <v>81</v>
      </c>
      <c r="I479" s="8">
        <v>606.04938271604897</v>
      </c>
      <c r="J479" s="8">
        <v>62.081579642146004</v>
      </c>
      <c r="K479" s="6">
        <v>44.000000000999997</v>
      </c>
      <c r="L479" s="9">
        <v>2.439024390243</v>
      </c>
      <c r="M479" s="9">
        <v>19.512195121950999</v>
      </c>
      <c r="N479" s="9">
        <v>68.292682926829002</v>
      </c>
      <c r="O479" s="9">
        <v>8.536585365853</v>
      </c>
      <c r="P479" s="6">
        <f t="shared" si="186"/>
        <v>76.829268292682002</v>
      </c>
      <c r="S479" s="6">
        <v>48</v>
      </c>
      <c r="T479" s="9">
        <v>630.83333333333303</v>
      </c>
      <c r="U479" s="9">
        <v>56.858290936564003</v>
      </c>
      <c r="V479" s="9">
        <v>53.500000000999997</v>
      </c>
      <c r="W479" s="9">
        <v>0</v>
      </c>
      <c r="X479" s="9">
        <v>12.5</v>
      </c>
      <c r="Y479" s="9">
        <v>72.916666666666003</v>
      </c>
      <c r="Z479" s="9">
        <v>14.583333333333</v>
      </c>
      <c r="AA479" s="6">
        <f t="shared" si="187"/>
        <v>87.499999999999005</v>
      </c>
      <c r="AC479" s="6">
        <v>44</v>
      </c>
      <c r="AD479" s="8">
        <v>584.34090909090901</v>
      </c>
      <c r="AE479" s="8">
        <v>87.105641069513993</v>
      </c>
      <c r="AF479" s="6">
        <v>41.000000000999997</v>
      </c>
      <c r="AG479" s="9">
        <v>11.363636363635999</v>
      </c>
      <c r="AH479" s="9">
        <v>20.454545454544999</v>
      </c>
      <c r="AI479" s="9">
        <v>59.090909090909001</v>
      </c>
      <c r="AJ479" s="9">
        <v>9.0909090909089993</v>
      </c>
      <c r="AK479" s="6">
        <f t="shared" si="188"/>
        <v>68.181818181818002</v>
      </c>
    </row>
    <row r="480" spans="1:37" ht="15.6" thickBot="1">
      <c r="A480" s="3">
        <v>2013</v>
      </c>
      <c r="B480" s="4" t="s">
        <v>21</v>
      </c>
      <c r="C480" s="4" t="s">
        <v>18</v>
      </c>
      <c r="D480" s="4" t="s">
        <v>17</v>
      </c>
      <c r="E480" s="4" t="s">
        <v>27</v>
      </c>
      <c r="F480" s="4" t="s">
        <v>29</v>
      </c>
      <c r="G480" s="4" t="s">
        <v>15</v>
      </c>
      <c r="H480" s="6">
        <v>83</v>
      </c>
      <c r="I480" s="8">
        <v>612.66265060241005</v>
      </c>
      <c r="J480" s="8">
        <v>59.790340419860001</v>
      </c>
      <c r="K480" s="6">
        <v>46.000000000999997</v>
      </c>
      <c r="L480" s="9">
        <v>1.204819277108</v>
      </c>
      <c r="M480" s="9">
        <v>19.277108433734</v>
      </c>
      <c r="N480" s="9">
        <v>69.879518072289002</v>
      </c>
      <c r="O480" s="9">
        <v>9.638554216867</v>
      </c>
      <c r="P480" s="6">
        <f t="shared" si="186"/>
        <v>79.518072289156009</v>
      </c>
      <c r="S480" s="6">
        <v>53</v>
      </c>
      <c r="T480" s="9">
        <v>629.03773584905696</v>
      </c>
      <c r="U480" s="9">
        <v>52.360423348523</v>
      </c>
      <c r="V480" s="9">
        <v>44.000000000999997</v>
      </c>
      <c r="W480" s="9">
        <v>0</v>
      </c>
      <c r="X480" s="9">
        <v>14.814814814814</v>
      </c>
      <c r="Y480" s="9">
        <v>72.222222222222001</v>
      </c>
      <c r="Z480" s="9">
        <v>11.111111111111001</v>
      </c>
      <c r="AA480" s="6">
        <f t="shared" si="187"/>
        <v>83.333333333333002</v>
      </c>
      <c r="AC480" s="6">
        <v>41</v>
      </c>
      <c r="AD480" s="8">
        <v>583.51219512195098</v>
      </c>
      <c r="AE480" s="8">
        <v>66.234855609120004</v>
      </c>
      <c r="AF480" s="6">
        <v>34.500000000999997</v>
      </c>
      <c r="AG480" s="9">
        <v>2.1739130434780001</v>
      </c>
      <c r="AH480" s="9">
        <v>28.260869565217</v>
      </c>
      <c r="AI480" s="9">
        <v>58.695652173912997</v>
      </c>
      <c r="AJ480" s="9">
        <v>0</v>
      </c>
      <c r="AK480" s="6">
        <f t="shared" si="188"/>
        <v>58.695652173912997</v>
      </c>
    </row>
    <row r="481" spans="1:37" ht="16.2" thickBot="1">
      <c r="A481" s="3"/>
      <c r="B481" s="4"/>
      <c r="C481" s="4"/>
      <c r="D481" s="4"/>
      <c r="E481" s="4"/>
      <c r="F481" s="4"/>
      <c r="G481" s="25"/>
      <c r="H481" s="26" t="s">
        <v>24</v>
      </c>
      <c r="I481" s="30">
        <f>(I480-I476)/J480</f>
        <v>-1.2332249530812259E-2</v>
      </c>
      <c r="J481" s="8"/>
      <c r="K481" s="6"/>
      <c r="L481" s="9"/>
      <c r="M481" s="38" t="s">
        <v>34</v>
      </c>
      <c r="N481" s="41">
        <f>N480-N476</f>
        <v>0.3143006809849993</v>
      </c>
      <c r="O481" s="41">
        <f>O480-O476</f>
        <v>0.9429020429539996</v>
      </c>
      <c r="P481" s="6"/>
      <c r="S481" s="43" t="s">
        <v>23</v>
      </c>
      <c r="T481" s="37">
        <f>(T480-T476)/U480</f>
        <v>-0.26904412245055731</v>
      </c>
      <c r="X481" s="38" t="s">
        <v>34</v>
      </c>
      <c r="Y481" s="58">
        <f>Y480-Y476</f>
        <v>3.4722222222220012</v>
      </c>
      <c r="Z481" s="57">
        <f>Z480-Z476</f>
        <v>-20.138888888888999</v>
      </c>
      <c r="AC481" s="43" t="s">
        <v>23</v>
      </c>
      <c r="AD481" s="30">
        <f>(AD480-AD476)/AE480</f>
        <v>-0.17582433762092278</v>
      </c>
      <c r="AH481" s="38" t="s">
        <v>34</v>
      </c>
      <c r="AI481" s="57">
        <f>AI480-AI476</f>
        <v>1.5527950310560001</v>
      </c>
      <c r="AJ481" s="57">
        <f>AJ480-AJ476</f>
        <v>-9.5238095238089997</v>
      </c>
      <c r="AK481" s="6"/>
    </row>
    <row r="482" spans="1:37" ht="15.6" thickBot="1">
      <c r="A482" s="3"/>
      <c r="B482" s="4"/>
      <c r="C482" s="4"/>
      <c r="D482" s="4"/>
      <c r="E482" s="4"/>
      <c r="F482" s="4"/>
      <c r="G482" s="4"/>
      <c r="H482" s="6"/>
      <c r="I482" s="8"/>
      <c r="J482" s="8"/>
      <c r="K482" s="6"/>
      <c r="L482" s="9"/>
      <c r="M482" s="9"/>
      <c r="N482" s="9"/>
      <c r="O482" s="9"/>
      <c r="P482" s="6"/>
      <c r="AC482" s="6"/>
      <c r="AD482" s="8"/>
      <c r="AE482" s="8"/>
      <c r="AF482" s="6"/>
      <c r="AG482" s="9"/>
      <c r="AH482" s="9"/>
      <c r="AI482" s="9"/>
      <c r="AJ482" s="9"/>
      <c r="AK482" s="6"/>
    </row>
    <row r="483" spans="1:37" ht="15.6" thickBot="1">
      <c r="A483" s="3"/>
      <c r="B483" s="4"/>
      <c r="C483" s="4"/>
      <c r="D483" s="4"/>
      <c r="E483" s="4"/>
      <c r="F483" s="4"/>
      <c r="G483" s="4"/>
      <c r="H483" s="6"/>
      <c r="I483" s="8"/>
      <c r="J483" s="8"/>
      <c r="K483" s="6"/>
      <c r="L483" s="9"/>
      <c r="M483" s="9"/>
      <c r="N483" s="9"/>
      <c r="O483" s="9"/>
      <c r="P483" s="6"/>
      <c r="AC483" s="6"/>
      <c r="AD483" s="8"/>
      <c r="AE483" s="8"/>
      <c r="AF483" s="6"/>
      <c r="AG483" s="9"/>
      <c r="AH483" s="9"/>
      <c r="AI483" s="9"/>
      <c r="AJ483" s="9"/>
      <c r="AK483" s="6"/>
    </row>
    <row r="484" spans="1:37" s="15" customFormat="1" ht="15.6" thickBot="1">
      <c r="A484" s="10"/>
      <c r="B484" s="11"/>
      <c r="C484" s="11"/>
      <c r="D484" s="11"/>
      <c r="E484" s="11"/>
      <c r="F484" s="11"/>
      <c r="G484" s="11"/>
      <c r="H484" s="12"/>
      <c r="I484" s="13"/>
      <c r="J484" s="13"/>
      <c r="K484" s="12"/>
      <c r="L484" s="14"/>
      <c r="M484" s="14"/>
      <c r="N484" s="14"/>
      <c r="O484" s="14"/>
      <c r="P484" s="12"/>
      <c r="AC484" s="12"/>
      <c r="AD484" s="13"/>
      <c r="AE484" s="13"/>
      <c r="AF484" s="12"/>
      <c r="AG484" s="14"/>
      <c r="AH484" s="14"/>
      <c r="AI484" s="14"/>
      <c r="AJ484" s="14"/>
      <c r="AK484" s="12"/>
    </row>
    <row r="485" spans="1:37" ht="15.6" thickBot="1">
      <c r="A485" s="3"/>
      <c r="B485" s="4"/>
      <c r="C485" s="4"/>
      <c r="D485" s="4"/>
      <c r="E485" s="4"/>
      <c r="F485" s="4"/>
      <c r="G485" s="4"/>
      <c r="H485" s="6"/>
      <c r="I485" s="8"/>
      <c r="J485" s="8"/>
      <c r="K485" s="6"/>
      <c r="L485" s="9"/>
      <c r="M485" s="9"/>
      <c r="N485" s="9"/>
      <c r="O485" s="9"/>
      <c r="P485" s="6"/>
      <c r="AC485" s="6"/>
      <c r="AD485" s="8"/>
      <c r="AE485" s="8"/>
      <c r="AF485" s="6"/>
      <c r="AG485" s="9"/>
      <c r="AH485" s="9"/>
      <c r="AI485" s="9"/>
      <c r="AJ485" s="9"/>
      <c r="AK485" s="6"/>
    </row>
    <row r="486" spans="1:37" ht="15.6" thickBot="1">
      <c r="A486" s="3">
        <v>2009</v>
      </c>
      <c r="B486" s="4" t="s">
        <v>12</v>
      </c>
      <c r="C486" s="4" t="s">
        <v>13</v>
      </c>
      <c r="D486" s="4" t="s">
        <v>17</v>
      </c>
      <c r="E486" s="4" t="s">
        <v>27</v>
      </c>
      <c r="F486" s="4" t="s">
        <v>30</v>
      </c>
      <c r="G486" s="4" t="s">
        <v>16</v>
      </c>
      <c r="H486" s="6">
        <v>554</v>
      </c>
      <c r="I486" s="8">
        <v>418.86462093862798</v>
      </c>
      <c r="J486" s="8">
        <v>79.224916699142995</v>
      </c>
      <c r="K486" s="6">
        <v>43.000000000999997</v>
      </c>
      <c r="L486" s="9">
        <v>40.250447227191003</v>
      </c>
      <c r="M486" s="9">
        <v>33.631484794275003</v>
      </c>
      <c r="N486" s="9">
        <v>22.182468694095999</v>
      </c>
      <c r="O486" s="9">
        <v>3.0411449016100001</v>
      </c>
      <c r="P486" s="6">
        <f>N486+O486</f>
        <v>25.223613595705999</v>
      </c>
      <c r="S486" s="6">
        <v>254</v>
      </c>
      <c r="T486" s="9">
        <v>392.05905511811</v>
      </c>
      <c r="U486" s="9">
        <v>89.166675969509001</v>
      </c>
      <c r="V486" s="9">
        <v>36.000000000999997</v>
      </c>
      <c r="W486" s="9">
        <v>42.471042471041997</v>
      </c>
      <c r="X486" s="9">
        <v>32.818532818531999</v>
      </c>
      <c r="Y486" s="9">
        <v>19.305019305019002</v>
      </c>
      <c r="Z486" s="9">
        <v>3.4749034749029999</v>
      </c>
      <c r="AA486" s="6">
        <f>Y486+Z486</f>
        <v>22.779922779922003</v>
      </c>
      <c r="AC486" s="6">
        <v>122</v>
      </c>
      <c r="AD486" s="8">
        <v>407.93442622950801</v>
      </c>
      <c r="AE486" s="8">
        <v>71.941520983390006</v>
      </c>
      <c r="AF486" s="6">
        <v>30.500000001</v>
      </c>
      <c r="AG486" s="9">
        <v>40</v>
      </c>
      <c r="AH486" s="9">
        <v>31.2</v>
      </c>
      <c r="AI486" s="9">
        <v>24</v>
      </c>
      <c r="AJ486" s="9">
        <v>2.4</v>
      </c>
      <c r="AK486" s="6">
        <f>AI486+AJ486</f>
        <v>26.4</v>
      </c>
    </row>
    <row r="487" spans="1:37" ht="15.6" thickBot="1">
      <c r="A487" s="3">
        <v>2010</v>
      </c>
      <c r="B487" s="4" t="s">
        <v>12</v>
      </c>
      <c r="C487" s="4" t="s">
        <v>13</v>
      </c>
      <c r="D487" s="4" t="s">
        <v>17</v>
      </c>
      <c r="E487" s="4" t="s">
        <v>27</v>
      </c>
      <c r="F487" s="4" t="s">
        <v>30</v>
      </c>
      <c r="G487" s="4" t="s">
        <v>16</v>
      </c>
      <c r="H487" s="6">
        <v>575</v>
      </c>
      <c r="I487" s="8">
        <v>409.49043478260899</v>
      </c>
      <c r="J487" s="8">
        <v>78.440813007521001</v>
      </c>
      <c r="K487" s="6">
        <v>39.000000000999997</v>
      </c>
      <c r="L487" s="9">
        <v>43.598615916954998</v>
      </c>
      <c r="M487" s="9">
        <v>35.813148788927002</v>
      </c>
      <c r="N487" s="9">
        <v>17.301038062282998</v>
      </c>
      <c r="O487" s="9">
        <v>2.7681660899649998</v>
      </c>
      <c r="P487" s="6">
        <f t="shared" ref="P487:P490" si="189">N487+O487</f>
        <v>20.069204152247998</v>
      </c>
      <c r="S487" s="6">
        <v>282</v>
      </c>
      <c r="T487" s="9">
        <v>391.29787234042601</v>
      </c>
      <c r="U487" s="9">
        <v>86.928141034085996</v>
      </c>
      <c r="V487" s="9">
        <v>37.000000000999997</v>
      </c>
      <c r="W487" s="9">
        <v>44.405594405594002</v>
      </c>
      <c r="X487" s="9">
        <v>34.965034965035002</v>
      </c>
      <c r="Y487" s="9">
        <v>14.335664335663999</v>
      </c>
      <c r="Z487" s="9">
        <v>4.8951048951039997</v>
      </c>
      <c r="AA487" s="6">
        <f t="shared" ref="AA487:AA490" si="190">Y487+Z487</f>
        <v>19.230769230767997</v>
      </c>
      <c r="AC487" s="6">
        <v>148</v>
      </c>
      <c r="AD487" s="8">
        <v>406.52027027026998</v>
      </c>
      <c r="AE487" s="8">
        <v>76.408450363826006</v>
      </c>
      <c r="AF487" s="6">
        <v>37.500000000999997</v>
      </c>
      <c r="AG487" s="9">
        <v>39.333333333333002</v>
      </c>
      <c r="AH487" s="9">
        <v>34</v>
      </c>
      <c r="AI487" s="9">
        <v>21.333333333333002</v>
      </c>
      <c r="AJ487" s="9">
        <v>4</v>
      </c>
      <c r="AK487" s="6">
        <f t="shared" ref="AK487:AK490" si="191">AI487+AJ487</f>
        <v>25.333333333333002</v>
      </c>
    </row>
    <row r="488" spans="1:37" ht="15.6" thickBot="1">
      <c r="A488" s="3">
        <v>2011</v>
      </c>
      <c r="B488" s="4" t="s">
        <v>12</v>
      </c>
      <c r="C488" s="4" t="s">
        <v>13</v>
      </c>
      <c r="D488" s="4" t="s">
        <v>17</v>
      </c>
      <c r="E488" s="4" t="s">
        <v>27</v>
      </c>
      <c r="F488" s="4" t="s">
        <v>30</v>
      </c>
      <c r="G488" s="4" t="s">
        <v>16</v>
      </c>
      <c r="H488" s="6">
        <v>584</v>
      </c>
      <c r="I488" s="8">
        <v>413.12328767123302</v>
      </c>
      <c r="J488" s="8">
        <v>82.967756278981994</v>
      </c>
      <c r="K488" s="6">
        <v>44.000000000999997</v>
      </c>
      <c r="L488" s="9">
        <v>42.105263157894001</v>
      </c>
      <c r="M488" s="9">
        <v>33.955857385399</v>
      </c>
      <c r="N488" s="9">
        <v>20.373514431238998</v>
      </c>
      <c r="O488" s="9">
        <v>2.716468590831</v>
      </c>
      <c r="P488" s="6">
        <f t="shared" si="189"/>
        <v>23.089983022069998</v>
      </c>
      <c r="S488" s="6">
        <v>307</v>
      </c>
      <c r="T488" s="9">
        <v>400.452768729642</v>
      </c>
      <c r="U488" s="9">
        <v>82.820580648231996</v>
      </c>
      <c r="V488" s="9">
        <v>42.000000000999997</v>
      </c>
      <c r="W488" s="9">
        <v>35.463258785942003</v>
      </c>
      <c r="X488" s="9">
        <v>37.699680511182002</v>
      </c>
      <c r="Y488" s="9">
        <v>21.725239616612999</v>
      </c>
      <c r="Z488" s="9">
        <v>3.1948881789130001</v>
      </c>
      <c r="AA488" s="6">
        <f t="shared" si="190"/>
        <v>24.920127795526</v>
      </c>
      <c r="AC488" s="6">
        <v>158</v>
      </c>
      <c r="AD488" s="8">
        <v>401.74683544303798</v>
      </c>
      <c r="AE488" s="8">
        <v>74.311869649561999</v>
      </c>
      <c r="AF488" s="6">
        <v>30.500000001</v>
      </c>
      <c r="AG488" s="9">
        <v>37.5</v>
      </c>
      <c r="AH488" s="9">
        <v>42.5</v>
      </c>
      <c r="AI488" s="9">
        <v>16.875</v>
      </c>
      <c r="AJ488" s="9">
        <v>1.875</v>
      </c>
      <c r="AK488" s="6">
        <f t="shared" si="191"/>
        <v>18.75</v>
      </c>
    </row>
    <row r="489" spans="1:37" ht="15.6" thickBot="1">
      <c r="A489" s="3">
        <v>2012</v>
      </c>
      <c r="B489" s="4" t="s">
        <v>12</v>
      </c>
      <c r="C489" s="4" t="s">
        <v>13</v>
      </c>
      <c r="D489" s="4" t="s">
        <v>17</v>
      </c>
      <c r="E489" s="4" t="s">
        <v>27</v>
      </c>
      <c r="F489" s="4" t="s">
        <v>30</v>
      </c>
      <c r="G489" s="4" t="s">
        <v>16</v>
      </c>
      <c r="H489" s="6">
        <v>594</v>
      </c>
      <c r="I489" s="8">
        <v>412.555555555556</v>
      </c>
      <c r="J489" s="8">
        <v>81.229347269230004</v>
      </c>
      <c r="K489" s="6">
        <v>42.000000000999997</v>
      </c>
      <c r="L489" s="9">
        <v>44.240400667778999</v>
      </c>
      <c r="M489" s="9">
        <v>34.724540901502003</v>
      </c>
      <c r="N489" s="9">
        <v>17.696160267111001</v>
      </c>
      <c r="O489" s="9">
        <v>2.5041736227040001</v>
      </c>
      <c r="P489" s="6">
        <f t="shared" si="189"/>
        <v>20.200333889814999</v>
      </c>
      <c r="S489" s="6">
        <v>309</v>
      </c>
      <c r="T489" s="9">
        <v>402.29773462783203</v>
      </c>
      <c r="U489" s="9">
        <v>92.487777507938006</v>
      </c>
      <c r="V489" s="9">
        <v>36.000000000999997</v>
      </c>
      <c r="W489" s="9">
        <v>37.820512820512</v>
      </c>
      <c r="X489" s="9">
        <v>33.012820512819999</v>
      </c>
      <c r="Y489" s="9">
        <v>22.75641025641</v>
      </c>
      <c r="Z489" s="9">
        <v>5.4487179487170003</v>
      </c>
      <c r="AA489" s="6">
        <f t="shared" si="190"/>
        <v>28.205128205127</v>
      </c>
      <c r="AC489" s="6">
        <v>152</v>
      </c>
      <c r="AD489" s="8">
        <v>405.90789473684202</v>
      </c>
      <c r="AE489" s="8">
        <v>79.497707515211999</v>
      </c>
      <c r="AF489" s="6">
        <v>35.500000000999997</v>
      </c>
      <c r="AG489" s="9">
        <v>33.544303797467997</v>
      </c>
      <c r="AH489" s="9">
        <v>37.341772151897999</v>
      </c>
      <c r="AI489" s="9">
        <v>21.518987341772</v>
      </c>
      <c r="AJ489" s="9">
        <v>3.7974683544299999</v>
      </c>
      <c r="AK489" s="6">
        <f t="shared" si="191"/>
        <v>25.316455696201999</v>
      </c>
    </row>
    <row r="490" spans="1:37" ht="15.6" thickBot="1">
      <c r="A490" s="3">
        <v>2013</v>
      </c>
      <c r="B490" s="4" t="s">
        <v>12</v>
      </c>
      <c r="C490" s="4" t="s">
        <v>13</v>
      </c>
      <c r="D490" s="4" t="s">
        <v>17</v>
      </c>
      <c r="E490" s="4" t="s">
        <v>27</v>
      </c>
      <c r="F490" s="4" t="s">
        <v>30</v>
      </c>
      <c r="G490" s="4" t="s">
        <v>16</v>
      </c>
      <c r="H490" s="6">
        <v>579</v>
      </c>
      <c r="I490" s="8">
        <v>411.35924006908499</v>
      </c>
      <c r="J490" s="8">
        <v>84.676928038173003</v>
      </c>
      <c r="K490" s="6">
        <v>39.500000000999997</v>
      </c>
      <c r="L490" s="9">
        <v>40.614334470989</v>
      </c>
      <c r="M490" s="9">
        <v>37.201365187713002</v>
      </c>
      <c r="N490" s="9">
        <v>17.576791808873001</v>
      </c>
      <c r="O490" s="9">
        <v>3.4129692832759999</v>
      </c>
      <c r="P490" s="6">
        <f t="shared" si="189"/>
        <v>20.989761092148999</v>
      </c>
      <c r="S490" s="6">
        <v>363</v>
      </c>
      <c r="T490" s="9">
        <v>400.70798898071598</v>
      </c>
      <c r="U490" s="9">
        <v>87.565019991176001</v>
      </c>
      <c r="V490" s="9">
        <v>40.000000000999997</v>
      </c>
      <c r="W490" s="9">
        <v>36.813186813186</v>
      </c>
      <c r="X490" s="9">
        <v>38.186813186812998</v>
      </c>
      <c r="Y490" s="9">
        <v>19.505494505493999</v>
      </c>
      <c r="Z490" s="9">
        <v>5.2197802197799996</v>
      </c>
      <c r="AA490" s="6">
        <f t="shared" si="190"/>
        <v>24.725274725273998</v>
      </c>
      <c r="AC490" s="6">
        <v>152</v>
      </c>
      <c r="AD490" s="8">
        <v>403.27631578947398</v>
      </c>
      <c r="AE490" s="8">
        <v>83.211069482070002</v>
      </c>
      <c r="AF490" s="6">
        <v>30.000000001</v>
      </c>
      <c r="AG490" s="9">
        <v>41.025641025641001</v>
      </c>
      <c r="AH490" s="9">
        <v>27.564102564102001</v>
      </c>
      <c r="AI490" s="9">
        <v>23.717948717948001</v>
      </c>
      <c r="AJ490" s="9">
        <v>5.1282051282049999</v>
      </c>
      <c r="AK490" s="6">
        <f t="shared" si="191"/>
        <v>28.846153846153001</v>
      </c>
    </row>
    <row r="491" spans="1:37" ht="16.2" thickBot="1">
      <c r="A491" s="3"/>
      <c r="B491" s="4"/>
      <c r="C491" s="4"/>
      <c r="D491" s="4"/>
      <c r="E491" s="4"/>
      <c r="F491" s="4"/>
      <c r="G491" s="25"/>
      <c r="H491" s="26" t="s">
        <v>24</v>
      </c>
      <c r="I491" s="30">
        <f>(I490-I486)/J490</f>
        <v>-8.8635488360648926E-2</v>
      </c>
      <c r="J491" s="8"/>
      <c r="K491" s="6"/>
      <c r="L491" s="9"/>
      <c r="M491" s="38" t="s">
        <v>34</v>
      </c>
      <c r="N491" s="41">
        <f>N490-N486</f>
        <v>-4.6056768852229979</v>
      </c>
      <c r="O491" s="41">
        <f>O490-O486</f>
        <v>0.37182438166599985</v>
      </c>
      <c r="P491" s="6"/>
      <c r="S491" s="43" t="s">
        <v>23</v>
      </c>
      <c r="T491" s="30">
        <f>(T490-T486)/U490</f>
        <v>9.8771562702521465E-2</v>
      </c>
      <c r="X491" s="38" t="s">
        <v>34</v>
      </c>
      <c r="Y491" s="58">
        <f>Y490-Y486</f>
        <v>0.20047520047499745</v>
      </c>
      <c r="Z491" s="58">
        <f>Z490-Z486</f>
        <v>1.7448767448769997</v>
      </c>
      <c r="AC491" s="43" t="s">
        <v>23</v>
      </c>
      <c r="AD491" s="30">
        <f>(AD490-AD486)/AE490</f>
        <v>-5.5979456447651281E-2</v>
      </c>
      <c r="AH491" s="38" t="s">
        <v>34</v>
      </c>
      <c r="AI491" s="41">
        <f>AI490-AI486</f>
        <v>-0.2820512820519987</v>
      </c>
      <c r="AJ491" s="41">
        <f>AJ490-AJ486</f>
        <v>2.7282051282049999</v>
      </c>
      <c r="AK491" s="6"/>
    </row>
    <row r="492" spans="1:37" ht="15.6" thickBot="1">
      <c r="A492" s="3"/>
      <c r="B492" s="4"/>
      <c r="C492" s="4"/>
      <c r="D492" s="4"/>
      <c r="E492" s="4"/>
      <c r="F492" s="4"/>
      <c r="G492" s="4"/>
      <c r="H492" s="6"/>
      <c r="I492" s="8"/>
      <c r="J492" s="8"/>
      <c r="K492" s="6"/>
      <c r="L492" s="9"/>
      <c r="M492" s="9"/>
      <c r="N492" s="9"/>
      <c r="O492" s="9"/>
      <c r="P492" s="6"/>
      <c r="AC492" s="6"/>
      <c r="AD492" s="8"/>
      <c r="AE492" s="8"/>
      <c r="AF492" s="6"/>
      <c r="AG492" s="9"/>
      <c r="AH492" s="9"/>
      <c r="AI492" s="9"/>
      <c r="AJ492" s="9"/>
      <c r="AK492" s="6"/>
    </row>
    <row r="493" spans="1:37" ht="15.6" thickBot="1">
      <c r="A493" s="3">
        <v>2009</v>
      </c>
      <c r="B493" s="4" t="s">
        <v>12</v>
      </c>
      <c r="C493" s="4" t="s">
        <v>19</v>
      </c>
      <c r="D493" s="4" t="s">
        <v>17</v>
      </c>
      <c r="E493" s="4" t="s">
        <v>27</v>
      </c>
      <c r="F493" s="4" t="s">
        <v>30</v>
      </c>
      <c r="G493" s="4" t="s">
        <v>16</v>
      </c>
      <c r="H493" s="6">
        <v>293</v>
      </c>
      <c r="I493" s="8">
        <v>484.68600682593899</v>
      </c>
      <c r="J493" s="8">
        <v>72.138924016892005</v>
      </c>
      <c r="K493" s="6">
        <v>45.000000000999997</v>
      </c>
      <c r="L493" s="9">
        <v>54</v>
      </c>
      <c r="M493" s="9">
        <v>34</v>
      </c>
      <c r="N493" s="9">
        <v>8.6666666666659999</v>
      </c>
      <c r="O493" s="9">
        <v>1</v>
      </c>
      <c r="P493" s="6">
        <f>N493+O493</f>
        <v>9.6666666666659999</v>
      </c>
      <c r="S493" s="6">
        <v>230</v>
      </c>
      <c r="T493" s="9">
        <v>456.83913043478299</v>
      </c>
      <c r="U493" s="9">
        <v>70.027849975321999</v>
      </c>
      <c r="V493" s="9">
        <v>43.000000000999997</v>
      </c>
      <c r="W493" s="9">
        <v>69.787234042552996</v>
      </c>
      <c r="X493" s="9">
        <v>20</v>
      </c>
      <c r="Y493" s="9">
        <v>8.0851063829779992</v>
      </c>
      <c r="Z493" s="9">
        <v>0</v>
      </c>
      <c r="AA493" s="6">
        <f>Y493+Z493</f>
        <v>8.0851063829779992</v>
      </c>
      <c r="AC493" s="6">
        <v>101</v>
      </c>
      <c r="AD493" s="8">
        <v>473.188118811881</v>
      </c>
      <c r="AE493" s="8">
        <v>78.090551652716997</v>
      </c>
      <c r="AF493" s="6">
        <v>47.000000000999997</v>
      </c>
      <c r="AG493" s="9">
        <v>48.039215686273998</v>
      </c>
      <c r="AH493" s="9">
        <v>38.235294117647001</v>
      </c>
      <c r="AI493" s="9">
        <v>11.764705882352001</v>
      </c>
      <c r="AJ493" s="9">
        <v>0.98039215686199999</v>
      </c>
      <c r="AK493" s="6">
        <f>AI493+AJ493</f>
        <v>12.745098039214</v>
      </c>
    </row>
    <row r="494" spans="1:37" ht="15.6" thickBot="1">
      <c r="A494" s="3">
        <v>2010</v>
      </c>
      <c r="B494" s="4" t="s">
        <v>12</v>
      </c>
      <c r="C494" s="4" t="s">
        <v>19</v>
      </c>
      <c r="D494" s="4" t="s">
        <v>17</v>
      </c>
      <c r="E494" s="4" t="s">
        <v>27</v>
      </c>
      <c r="F494" s="4" t="s">
        <v>30</v>
      </c>
      <c r="G494" s="4" t="s">
        <v>16</v>
      </c>
      <c r="H494" s="6">
        <v>307</v>
      </c>
      <c r="I494" s="8">
        <v>475.58631921824099</v>
      </c>
      <c r="J494" s="8">
        <v>78.151822716580995</v>
      </c>
      <c r="K494" s="6">
        <v>43.000000000999997</v>
      </c>
      <c r="L494" s="9">
        <v>61.392405063291001</v>
      </c>
      <c r="M494" s="9">
        <v>25.632911392404999</v>
      </c>
      <c r="N494" s="9">
        <v>8.2278481012649998</v>
      </c>
      <c r="O494" s="9">
        <v>1.8987341772149999</v>
      </c>
      <c r="P494" s="6">
        <f t="shared" ref="P494:P497" si="192">N494+O494</f>
        <v>10.126582278479999</v>
      </c>
      <c r="S494" s="6">
        <v>264</v>
      </c>
      <c r="T494" s="9">
        <v>457.62121212121201</v>
      </c>
      <c r="U494" s="9">
        <v>73.671403855590995</v>
      </c>
      <c r="V494" s="9">
        <v>45.500000000999997</v>
      </c>
      <c r="W494" s="9">
        <v>61.764705882351997</v>
      </c>
      <c r="X494" s="9">
        <v>26.470588235293999</v>
      </c>
      <c r="Y494" s="9">
        <v>7.7205882352939996</v>
      </c>
      <c r="Z494" s="9">
        <v>1.1029411764699999</v>
      </c>
      <c r="AA494" s="6">
        <f t="shared" ref="AA494:AA497" si="193">Y494+Z494</f>
        <v>8.8235294117639995</v>
      </c>
      <c r="AC494" s="6">
        <v>128</v>
      </c>
      <c r="AD494" s="8">
        <v>457.578125</v>
      </c>
      <c r="AE494" s="8">
        <v>79.498686105618006</v>
      </c>
      <c r="AF494" s="6">
        <v>34.500000000999997</v>
      </c>
      <c r="AG494" s="9">
        <v>53.731343283582</v>
      </c>
      <c r="AH494" s="9">
        <v>35.820895522388</v>
      </c>
      <c r="AI494" s="9">
        <v>5.2238805970140003</v>
      </c>
      <c r="AJ494" s="9">
        <v>0.74626865671599996</v>
      </c>
      <c r="AK494" s="6">
        <f t="shared" ref="AK494:AK497" si="194">AI494+AJ494</f>
        <v>5.9701492537299998</v>
      </c>
    </row>
    <row r="495" spans="1:37" ht="15.6" thickBot="1">
      <c r="A495" s="3">
        <v>2011</v>
      </c>
      <c r="B495" s="4" t="s">
        <v>12</v>
      </c>
      <c r="C495" s="4" t="s">
        <v>19</v>
      </c>
      <c r="D495" s="4" t="s">
        <v>17</v>
      </c>
      <c r="E495" s="4" t="s">
        <v>27</v>
      </c>
      <c r="F495" s="4" t="s">
        <v>30</v>
      </c>
      <c r="G495" s="4" t="s">
        <v>16</v>
      </c>
      <c r="H495" s="6">
        <v>308</v>
      </c>
      <c r="I495" s="8">
        <v>478.44480519480499</v>
      </c>
      <c r="J495" s="8">
        <v>70.284810580474996</v>
      </c>
      <c r="K495" s="6">
        <v>47.000000000999997</v>
      </c>
      <c r="L495" s="9">
        <v>61.464968152866</v>
      </c>
      <c r="M495" s="9">
        <v>28.980891719744999</v>
      </c>
      <c r="N495" s="9">
        <v>6.0509554140119999</v>
      </c>
      <c r="O495" s="9">
        <v>1.592356687898</v>
      </c>
      <c r="P495" s="6">
        <f t="shared" si="192"/>
        <v>7.6433121019100003</v>
      </c>
      <c r="S495" s="6">
        <v>306</v>
      </c>
      <c r="T495" s="9">
        <v>459.26143790849699</v>
      </c>
      <c r="U495" s="9">
        <v>80.750639950107001</v>
      </c>
      <c r="V495" s="9">
        <v>50.000000000999997</v>
      </c>
      <c r="W495" s="9">
        <v>61.661341853034997</v>
      </c>
      <c r="X495" s="9">
        <v>26.837060702875</v>
      </c>
      <c r="Y495" s="9">
        <v>7.3482428115009997</v>
      </c>
      <c r="Z495" s="9">
        <v>1.9169329073479999</v>
      </c>
      <c r="AA495" s="6">
        <f t="shared" si="193"/>
        <v>9.2651757188489992</v>
      </c>
      <c r="AC495" s="6">
        <v>136</v>
      </c>
      <c r="AD495" s="8">
        <v>469.39705882352899</v>
      </c>
      <c r="AE495" s="8">
        <v>80.288856236277994</v>
      </c>
      <c r="AF495" s="6">
        <v>38.000000000999997</v>
      </c>
      <c r="AG495" s="9">
        <v>53.846153846153001</v>
      </c>
      <c r="AH495" s="9">
        <v>27.272727272727</v>
      </c>
      <c r="AI495" s="9">
        <v>12.587412587412</v>
      </c>
      <c r="AJ495" s="9">
        <v>1.398601398601</v>
      </c>
      <c r="AK495" s="6">
        <f t="shared" si="194"/>
        <v>13.986013986013001</v>
      </c>
    </row>
    <row r="496" spans="1:37" ht="15.6" thickBot="1">
      <c r="A496" s="3">
        <v>2012</v>
      </c>
      <c r="B496" s="4" t="s">
        <v>12</v>
      </c>
      <c r="C496" s="4" t="s">
        <v>19</v>
      </c>
      <c r="D496" s="4" t="s">
        <v>17</v>
      </c>
      <c r="E496" s="4" t="s">
        <v>27</v>
      </c>
      <c r="F496" s="4" t="s">
        <v>30</v>
      </c>
      <c r="G496" s="4" t="s">
        <v>16</v>
      </c>
      <c r="H496" s="6">
        <v>339</v>
      </c>
      <c r="I496" s="8">
        <v>478.63716814159301</v>
      </c>
      <c r="J496" s="8">
        <v>63.877016907478001</v>
      </c>
      <c r="K496" s="6">
        <v>53.500000000999997</v>
      </c>
      <c r="L496" s="9">
        <v>61.046511627907002</v>
      </c>
      <c r="M496" s="9">
        <v>30.813953488372</v>
      </c>
      <c r="N496" s="9">
        <v>6.1046511627899998</v>
      </c>
      <c r="O496" s="9">
        <v>0.58139534883699995</v>
      </c>
      <c r="P496" s="6">
        <f t="shared" si="192"/>
        <v>6.6860465116269996</v>
      </c>
      <c r="S496" s="6">
        <v>275</v>
      </c>
      <c r="T496" s="9">
        <v>463.01818181818197</v>
      </c>
      <c r="U496" s="9">
        <v>80.826860758288007</v>
      </c>
      <c r="V496" s="9">
        <v>49.000000000999997</v>
      </c>
      <c r="W496" s="9">
        <v>56.462585034013003</v>
      </c>
      <c r="X496" s="9">
        <v>25.510204081632001</v>
      </c>
      <c r="Y496" s="9">
        <v>10.544217687073999</v>
      </c>
      <c r="Z496" s="9">
        <v>1.0204081632649999</v>
      </c>
      <c r="AA496" s="6">
        <f t="shared" si="193"/>
        <v>11.564625850338999</v>
      </c>
      <c r="AC496" s="6">
        <v>130</v>
      </c>
      <c r="AD496" s="8">
        <v>467.38461538461502</v>
      </c>
      <c r="AE496" s="8">
        <v>77.361567748976995</v>
      </c>
      <c r="AF496" s="6">
        <v>49.500000000999997</v>
      </c>
      <c r="AG496" s="9">
        <v>54.014598540145997</v>
      </c>
      <c r="AH496" s="9">
        <v>27.737226277371999</v>
      </c>
      <c r="AI496" s="9">
        <v>10.948905109489001</v>
      </c>
      <c r="AJ496" s="9">
        <v>2.1897810218970002</v>
      </c>
      <c r="AK496" s="6">
        <f t="shared" si="194"/>
        <v>13.138686131386001</v>
      </c>
    </row>
    <row r="497" spans="1:37" ht="15.6" thickBot="1">
      <c r="A497" s="3">
        <v>2013</v>
      </c>
      <c r="B497" s="4" t="s">
        <v>12</v>
      </c>
      <c r="C497" s="4" t="s">
        <v>19</v>
      </c>
      <c r="D497" s="4" t="s">
        <v>17</v>
      </c>
      <c r="E497" s="4" t="s">
        <v>27</v>
      </c>
      <c r="F497" s="4" t="s">
        <v>30</v>
      </c>
      <c r="G497" s="4" t="s">
        <v>16</v>
      </c>
      <c r="H497" s="6">
        <v>328</v>
      </c>
      <c r="I497" s="8">
        <v>484.18902439024401</v>
      </c>
      <c r="J497" s="8">
        <v>70.200766710568004</v>
      </c>
      <c r="K497" s="6">
        <v>47.000000000999997</v>
      </c>
      <c r="L497" s="9">
        <v>56.287425149699999</v>
      </c>
      <c r="M497" s="9">
        <v>30.838323353292999</v>
      </c>
      <c r="N497" s="9">
        <v>8.9820359281430004</v>
      </c>
      <c r="O497" s="9">
        <v>2.0958083832329999</v>
      </c>
      <c r="P497" s="6">
        <f t="shared" si="192"/>
        <v>11.077844311376001</v>
      </c>
      <c r="S497" s="6">
        <v>339</v>
      </c>
      <c r="T497" s="9">
        <v>464.66961651917399</v>
      </c>
      <c r="U497" s="9">
        <v>78.496541910228999</v>
      </c>
      <c r="V497" s="9">
        <v>48.000000000999997</v>
      </c>
      <c r="W497" s="9">
        <v>58.720930232557997</v>
      </c>
      <c r="X497" s="9">
        <v>27.325581395347999</v>
      </c>
      <c r="Y497" s="9">
        <v>9.3023255813949994</v>
      </c>
      <c r="Z497" s="9">
        <v>3.197674418604</v>
      </c>
      <c r="AA497" s="6">
        <f t="shared" si="193"/>
        <v>12.499999999999</v>
      </c>
      <c r="AC497" s="6">
        <v>149</v>
      </c>
      <c r="AD497" s="8">
        <v>470.83221476510101</v>
      </c>
      <c r="AE497" s="8">
        <v>85.004006478277006</v>
      </c>
      <c r="AF497" s="6">
        <v>47.000000000999997</v>
      </c>
      <c r="AG497" s="9">
        <v>54.966887417217997</v>
      </c>
      <c r="AH497" s="9">
        <v>30.46357615894</v>
      </c>
      <c r="AI497" s="9">
        <v>11.258278145695</v>
      </c>
      <c r="AJ497" s="9">
        <v>1.9867549668869999</v>
      </c>
      <c r="AK497" s="6">
        <f t="shared" si="194"/>
        <v>13.245033112582</v>
      </c>
    </row>
    <row r="498" spans="1:37" ht="16.2" thickBot="1">
      <c r="A498" s="3"/>
      <c r="B498" s="4"/>
      <c r="C498" s="4"/>
      <c r="D498" s="4"/>
      <c r="E498" s="4"/>
      <c r="F498" s="4"/>
      <c r="G498" s="25"/>
      <c r="H498" s="26" t="s">
        <v>24</v>
      </c>
      <c r="I498" s="30">
        <f>(I497-I493)/J497</f>
        <v>-7.0794445556982607E-3</v>
      </c>
      <c r="J498" s="8"/>
      <c r="K498" s="6"/>
      <c r="L498" s="9"/>
      <c r="M498" s="38" t="s">
        <v>34</v>
      </c>
      <c r="N498" s="41">
        <f>N497-N493</f>
        <v>0.31536926147700051</v>
      </c>
      <c r="O498" s="41">
        <f>O497-O493</f>
        <v>1.0958083832329999</v>
      </c>
      <c r="P498" s="6"/>
      <c r="S498" s="43" t="s">
        <v>23</v>
      </c>
      <c r="T498" s="30">
        <f>(T497-T493)/U497</f>
        <v>9.9755809540580484E-2</v>
      </c>
      <c r="X498" s="38" t="s">
        <v>34</v>
      </c>
      <c r="Y498" s="58">
        <f>Y497-Y493</f>
        <v>1.2172191984170002</v>
      </c>
      <c r="Z498" s="58">
        <f>Z497-Z493</f>
        <v>3.197674418604</v>
      </c>
      <c r="AC498" s="43" t="s">
        <v>23</v>
      </c>
      <c r="AD498" s="30">
        <f>(AD497-AD493)/AE497</f>
        <v>-2.7715211839832991E-2</v>
      </c>
      <c r="AH498" s="38" t="s">
        <v>34</v>
      </c>
      <c r="AI498" s="41">
        <f>AI497-AI493</f>
        <v>-0.50642773665700069</v>
      </c>
      <c r="AJ498" s="41">
        <f>AJ497-AJ493</f>
        <v>1.0063628100249999</v>
      </c>
      <c r="AK498" s="6"/>
    </row>
    <row r="499" spans="1:37" ht="15.6" thickBot="1">
      <c r="A499" s="3"/>
      <c r="B499" s="4"/>
      <c r="C499" s="4"/>
      <c r="D499" s="4"/>
      <c r="E499" s="4"/>
      <c r="F499" s="4"/>
      <c r="G499" s="4"/>
      <c r="H499" s="6"/>
      <c r="I499" s="8"/>
      <c r="J499" s="8"/>
      <c r="K499" s="6"/>
      <c r="L499" s="9"/>
      <c r="M499" s="9"/>
      <c r="N499" s="9"/>
      <c r="O499" s="9"/>
      <c r="P499" s="6"/>
      <c r="AC499" s="6"/>
      <c r="AD499" s="8"/>
      <c r="AE499" s="8"/>
      <c r="AF499" s="6"/>
      <c r="AG499" s="9"/>
      <c r="AH499" s="9"/>
      <c r="AI499" s="9"/>
      <c r="AJ499" s="9"/>
      <c r="AK499" s="6"/>
    </row>
    <row r="500" spans="1:37" ht="15.6" thickBot="1">
      <c r="A500" s="3">
        <v>2009</v>
      </c>
      <c r="B500" s="4" t="s">
        <v>12</v>
      </c>
      <c r="C500" s="4" t="s">
        <v>18</v>
      </c>
      <c r="D500" s="4" t="s">
        <v>17</v>
      </c>
      <c r="E500" s="4" t="s">
        <v>27</v>
      </c>
      <c r="F500" s="4" t="s">
        <v>30</v>
      </c>
      <c r="G500" s="4" t="s">
        <v>16</v>
      </c>
      <c r="H500" s="6">
        <v>202</v>
      </c>
      <c r="I500" s="8">
        <v>492.75247524752501</v>
      </c>
      <c r="J500" s="8">
        <v>74.562192270820006</v>
      </c>
      <c r="K500" s="6">
        <v>44.500000000999997</v>
      </c>
      <c r="L500" s="9">
        <v>80.097087378639998</v>
      </c>
      <c r="M500" s="9">
        <v>13.592233009708</v>
      </c>
      <c r="N500" s="9">
        <v>3.8834951456310001</v>
      </c>
      <c r="O500" s="9">
        <v>0.48543689320299999</v>
      </c>
      <c r="P500" s="6">
        <f>N500+O500</f>
        <v>4.3689320388340001</v>
      </c>
      <c r="S500" s="6">
        <v>161</v>
      </c>
      <c r="T500" s="9">
        <v>490.93167701863399</v>
      </c>
      <c r="U500" s="9">
        <v>75.980024037868006</v>
      </c>
      <c r="V500" s="9">
        <v>44.500000000999997</v>
      </c>
      <c r="W500" s="9">
        <v>78.106508875738996</v>
      </c>
      <c r="X500" s="9">
        <v>10.059171597633</v>
      </c>
      <c r="Y500" s="9">
        <v>6.508875739644</v>
      </c>
      <c r="Z500" s="9">
        <v>0.59171597633100004</v>
      </c>
      <c r="AA500" s="6">
        <f>Y500+Z500</f>
        <v>7.1005917159749998</v>
      </c>
      <c r="AC500" s="6">
        <v>55</v>
      </c>
      <c r="AD500" s="8">
        <v>488.963636363636</v>
      </c>
      <c r="AE500" s="8">
        <v>87.78719294858</v>
      </c>
      <c r="AF500" s="6">
        <v>37.000000000999997</v>
      </c>
      <c r="AG500" s="9">
        <v>69.354838709676997</v>
      </c>
      <c r="AH500" s="9">
        <v>11.290322580645</v>
      </c>
      <c r="AI500" s="9">
        <v>6.4516129032249996</v>
      </c>
      <c r="AJ500" s="9">
        <v>1.6129032258060001</v>
      </c>
      <c r="AK500" s="6">
        <f>AI500+AJ500</f>
        <v>8.0645161290310003</v>
      </c>
    </row>
    <row r="501" spans="1:37" ht="15.6" thickBot="1">
      <c r="A501" s="3">
        <v>2010</v>
      </c>
      <c r="B501" s="4" t="s">
        <v>12</v>
      </c>
      <c r="C501" s="4" t="s">
        <v>18</v>
      </c>
      <c r="D501" s="4" t="s">
        <v>17</v>
      </c>
      <c r="E501" s="4" t="s">
        <v>27</v>
      </c>
      <c r="F501" s="4" t="s">
        <v>30</v>
      </c>
      <c r="G501" s="4" t="s">
        <v>16</v>
      </c>
      <c r="H501" s="6">
        <v>242</v>
      </c>
      <c r="I501" s="8">
        <v>494.173553719008</v>
      </c>
      <c r="J501" s="8">
        <v>74.242473408810994</v>
      </c>
      <c r="K501" s="6">
        <v>43.000000000999997</v>
      </c>
      <c r="L501" s="9">
        <v>73.151750972762002</v>
      </c>
      <c r="M501" s="9">
        <v>16.731517509726999</v>
      </c>
      <c r="N501" s="9">
        <v>4.2801556420229998</v>
      </c>
      <c r="O501" s="9">
        <v>0</v>
      </c>
      <c r="P501" s="6">
        <f t="shared" ref="P501:P504" si="195">N501+O501</f>
        <v>4.2801556420229998</v>
      </c>
      <c r="S501" s="6">
        <v>159</v>
      </c>
      <c r="T501" s="9">
        <v>483.52830188679201</v>
      </c>
      <c r="U501" s="9">
        <v>70.586853880654999</v>
      </c>
      <c r="V501" s="9">
        <v>43.000000000999997</v>
      </c>
      <c r="W501" s="9">
        <v>77.011494252873007</v>
      </c>
      <c r="X501" s="9">
        <v>11.494252873562999</v>
      </c>
      <c r="Y501" s="9">
        <v>2.8735632183900002</v>
      </c>
      <c r="Z501" s="9">
        <v>0</v>
      </c>
      <c r="AA501" s="6">
        <f t="shared" ref="AA501:AA504" si="196">Y501+Z501</f>
        <v>2.8735632183900002</v>
      </c>
      <c r="AC501" s="6">
        <v>56</v>
      </c>
      <c r="AD501" s="8">
        <v>482.482142857143</v>
      </c>
      <c r="AE501" s="8">
        <v>85.085837101861998</v>
      </c>
      <c r="AF501" s="6">
        <v>39.500000000999997</v>
      </c>
      <c r="AG501" s="9">
        <v>71.875</v>
      </c>
      <c r="AH501" s="9">
        <v>9.375</v>
      </c>
      <c r="AI501" s="9">
        <v>4.6875</v>
      </c>
      <c r="AJ501" s="9">
        <v>1.5625</v>
      </c>
      <c r="AK501" s="6">
        <f t="shared" ref="AK501:AK504" si="197">AI501+AJ501</f>
        <v>6.25</v>
      </c>
    </row>
    <row r="502" spans="1:37" ht="15.6" thickBot="1">
      <c r="A502" s="3">
        <v>2011</v>
      </c>
      <c r="B502" s="4" t="s">
        <v>12</v>
      </c>
      <c r="C502" s="4" t="s">
        <v>18</v>
      </c>
      <c r="D502" s="4" t="s">
        <v>17</v>
      </c>
      <c r="E502" s="4" t="s">
        <v>27</v>
      </c>
      <c r="F502" s="4" t="s">
        <v>30</v>
      </c>
      <c r="G502" s="4" t="s">
        <v>16</v>
      </c>
      <c r="H502" s="6">
        <v>279</v>
      </c>
      <c r="I502" s="8">
        <v>499.75627240143399</v>
      </c>
      <c r="J502" s="8">
        <v>63.247470632830002</v>
      </c>
      <c r="K502" s="6">
        <v>45.000000000999997</v>
      </c>
      <c r="L502" s="9">
        <v>78.521126760563007</v>
      </c>
      <c r="M502" s="9">
        <v>17.253521126759999</v>
      </c>
      <c r="N502" s="9">
        <v>2.112676056338</v>
      </c>
      <c r="O502" s="9">
        <v>0.352112676056</v>
      </c>
      <c r="P502" s="6">
        <f t="shared" si="195"/>
        <v>2.4647887323940001</v>
      </c>
      <c r="S502" s="6">
        <v>157</v>
      </c>
      <c r="T502" s="9">
        <v>496.42038216560502</v>
      </c>
      <c r="U502" s="9">
        <v>59.807075238393999</v>
      </c>
      <c r="V502" s="9">
        <v>46.000000000999997</v>
      </c>
      <c r="W502" s="9">
        <v>75.144508670519997</v>
      </c>
      <c r="X502" s="9">
        <v>13.872832369942</v>
      </c>
      <c r="Y502" s="9">
        <v>1.156069364161</v>
      </c>
      <c r="Z502" s="9">
        <v>0.57803468207999997</v>
      </c>
      <c r="AA502" s="6">
        <f t="shared" si="196"/>
        <v>1.734104046241</v>
      </c>
      <c r="AC502" s="6">
        <v>59</v>
      </c>
      <c r="AD502" s="8">
        <v>488.06779661016901</v>
      </c>
      <c r="AE502" s="8">
        <v>76.841050542725</v>
      </c>
      <c r="AF502" s="6">
        <v>44.000000000999997</v>
      </c>
      <c r="AG502" s="9">
        <v>69.117647058822996</v>
      </c>
      <c r="AH502" s="9">
        <v>14.705882352941</v>
      </c>
      <c r="AI502" s="9">
        <v>2.9411764705880001</v>
      </c>
      <c r="AJ502" s="9">
        <v>0</v>
      </c>
      <c r="AK502" s="6">
        <f t="shared" si="197"/>
        <v>2.9411764705880001</v>
      </c>
    </row>
    <row r="503" spans="1:37" ht="15.6" thickBot="1">
      <c r="A503" s="3">
        <v>2012</v>
      </c>
      <c r="B503" s="4" t="s">
        <v>12</v>
      </c>
      <c r="C503" s="4" t="s">
        <v>18</v>
      </c>
      <c r="D503" s="4" t="s">
        <v>17</v>
      </c>
      <c r="E503" s="4" t="s">
        <v>27</v>
      </c>
      <c r="F503" s="4" t="s">
        <v>30</v>
      </c>
      <c r="G503" s="4" t="s">
        <v>16</v>
      </c>
      <c r="H503" s="6">
        <v>246</v>
      </c>
      <c r="I503" s="8">
        <v>494.80081300812998</v>
      </c>
      <c r="J503" s="8">
        <v>69.165499239509003</v>
      </c>
      <c r="K503" s="6">
        <v>49.500000000999997</v>
      </c>
      <c r="L503" s="9">
        <v>76.833976833975996</v>
      </c>
      <c r="M503" s="9">
        <v>14.285714285714</v>
      </c>
      <c r="N503" s="9">
        <v>3.8610038610030002</v>
      </c>
      <c r="O503" s="9">
        <v>0</v>
      </c>
      <c r="P503" s="6">
        <f t="shared" si="195"/>
        <v>3.8610038610030002</v>
      </c>
      <c r="S503" s="6">
        <v>158</v>
      </c>
      <c r="T503" s="9">
        <v>503.37974683544297</v>
      </c>
      <c r="U503" s="9">
        <v>73.678904636743994</v>
      </c>
      <c r="V503" s="9">
        <v>51.000000000999997</v>
      </c>
      <c r="W503" s="9">
        <v>72.941176470588005</v>
      </c>
      <c r="X503" s="9">
        <v>14.117647058823</v>
      </c>
      <c r="Y503" s="9">
        <v>3.5294117647049998</v>
      </c>
      <c r="Z503" s="9">
        <v>2.3529411764699999</v>
      </c>
      <c r="AA503" s="6">
        <f t="shared" si="196"/>
        <v>5.8823529411750002</v>
      </c>
      <c r="AC503" s="6">
        <v>71</v>
      </c>
      <c r="AD503" s="8">
        <v>498.33802816901402</v>
      </c>
      <c r="AE503" s="8">
        <v>83.305452344621003</v>
      </c>
      <c r="AF503" s="6">
        <v>51.500000000999997</v>
      </c>
      <c r="AG503" s="9">
        <v>57.831325301203997</v>
      </c>
      <c r="AH503" s="9">
        <v>25.301204819277</v>
      </c>
      <c r="AI503" s="9">
        <v>2.4096385542159999</v>
      </c>
      <c r="AJ503" s="9">
        <v>0</v>
      </c>
      <c r="AK503" s="6">
        <f t="shared" si="197"/>
        <v>2.4096385542159999</v>
      </c>
    </row>
    <row r="504" spans="1:37" ht="15.6" thickBot="1">
      <c r="A504" s="3">
        <v>2013</v>
      </c>
      <c r="B504" s="4" t="s">
        <v>12</v>
      </c>
      <c r="C504" s="4" t="s">
        <v>18</v>
      </c>
      <c r="D504" s="4" t="s">
        <v>17</v>
      </c>
      <c r="E504" s="4" t="s">
        <v>27</v>
      </c>
      <c r="F504" s="4" t="s">
        <v>30</v>
      </c>
      <c r="G504" s="4" t="s">
        <v>16</v>
      </c>
      <c r="H504" s="6">
        <v>260</v>
      </c>
      <c r="I504" s="8">
        <v>502.33846153846201</v>
      </c>
      <c r="J504" s="8">
        <v>67.172750708739002</v>
      </c>
      <c r="K504" s="6">
        <v>50.000000000999997</v>
      </c>
      <c r="L504" s="9">
        <v>74.906367041197996</v>
      </c>
      <c r="M504" s="9">
        <v>18.726591760299002</v>
      </c>
      <c r="N504" s="9">
        <v>3.3707865168529998</v>
      </c>
      <c r="O504" s="9">
        <v>0.374531835205</v>
      </c>
      <c r="P504" s="6">
        <f t="shared" si="195"/>
        <v>3.7453183520579998</v>
      </c>
      <c r="S504" s="6">
        <v>171</v>
      </c>
      <c r="T504" s="9">
        <v>495.15789473684202</v>
      </c>
      <c r="U504" s="9">
        <v>78.440338393624998</v>
      </c>
      <c r="V504" s="9">
        <v>46.500000000999997</v>
      </c>
      <c r="W504" s="9">
        <v>73.184357541899004</v>
      </c>
      <c r="X504" s="9">
        <v>16.759776536312</v>
      </c>
      <c r="Y504" s="9">
        <v>4.4692737430160001</v>
      </c>
      <c r="Z504" s="9">
        <v>1.117318435754</v>
      </c>
      <c r="AA504" s="6">
        <f t="shared" si="196"/>
        <v>5.5865921787700001</v>
      </c>
      <c r="AC504" s="6">
        <v>75</v>
      </c>
      <c r="AD504" s="8">
        <v>475.77333333333303</v>
      </c>
      <c r="AE504" s="8">
        <v>75.534952234108005</v>
      </c>
      <c r="AF504" s="6">
        <v>45.000000000999997</v>
      </c>
      <c r="AG504" s="9">
        <v>75</v>
      </c>
      <c r="AH504" s="9">
        <v>18.75</v>
      </c>
      <c r="AI504" s="9">
        <v>0</v>
      </c>
      <c r="AJ504" s="9">
        <v>0</v>
      </c>
      <c r="AK504" s="6">
        <f t="shared" si="197"/>
        <v>0</v>
      </c>
    </row>
    <row r="505" spans="1:37" ht="16.2" thickBot="1">
      <c r="A505" s="3"/>
      <c r="B505" s="4"/>
      <c r="C505" s="4"/>
      <c r="D505" s="4"/>
      <c r="E505" s="4"/>
      <c r="F505" s="4"/>
      <c r="G505" s="25"/>
      <c r="H505" s="26" t="s">
        <v>24</v>
      </c>
      <c r="I505" s="30">
        <f>(I504-I500)/J504</f>
        <v>0.14270647233878855</v>
      </c>
      <c r="J505" s="8"/>
      <c r="K505" s="6"/>
      <c r="L505" s="9"/>
      <c r="M505" s="38" t="s">
        <v>34</v>
      </c>
      <c r="N505" s="41">
        <f>N504-N500</f>
        <v>-0.51270862877800027</v>
      </c>
      <c r="O505" s="41">
        <f>O504-O500</f>
        <v>-0.11090505799799999</v>
      </c>
      <c r="P505" s="6"/>
      <c r="S505" s="43" t="s">
        <v>23</v>
      </c>
      <c r="T505" s="30">
        <f>(T504-T500)/U504</f>
        <v>5.3878116856154547E-2</v>
      </c>
      <c r="X505" s="38" t="s">
        <v>34</v>
      </c>
      <c r="Y505" s="58">
        <f>Y504-Y500</f>
        <v>-2.0396019966279999</v>
      </c>
      <c r="Z505" s="58">
        <f>Z504-Z500</f>
        <v>0.52560245942299999</v>
      </c>
      <c r="AC505" s="43" t="s">
        <v>23</v>
      </c>
      <c r="AD505" s="30">
        <f>(AD504-AD500)/AE504</f>
        <v>-0.17462515881948032</v>
      </c>
      <c r="AH505" s="38" t="s">
        <v>34</v>
      </c>
      <c r="AI505" s="57">
        <f>AI504-AI500</f>
        <v>-6.4516129032249996</v>
      </c>
      <c r="AJ505" s="57">
        <f>AJ504-AJ500</f>
        <v>-1.6129032258060001</v>
      </c>
      <c r="AK505" s="6"/>
    </row>
    <row r="506" spans="1:37" ht="15.6" thickBot="1">
      <c r="A506" s="3"/>
      <c r="B506" s="4"/>
      <c r="C506" s="4"/>
      <c r="D506" s="4"/>
      <c r="E506" s="4"/>
      <c r="F506" s="4"/>
      <c r="G506" s="4"/>
      <c r="H506" s="6"/>
      <c r="I506" s="8"/>
      <c r="J506" s="8"/>
      <c r="K506" s="6"/>
      <c r="L506" s="9"/>
      <c r="M506" s="9"/>
      <c r="N506" s="9"/>
      <c r="O506" s="9"/>
      <c r="P506" s="6"/>
      <c r="AC506" s="6"/>
      <c r="AD506" s="8"/>
      <c r="AE506" s="8"/>
      <c r="AF506" s="6"/>
      <c r="AG506" s="9"/>
      <c r="AH506" s="9"/>
      <c r="AI506" s="9"/>
      <c r="AJ506" s="9"/>
      <c r="AK506" s="6"/>
    </row>
    <row r="507" spans="1:37" ht="15.6" thickBot="1">
      <c r="A507" s="3"/>
      <c r="B507" s="4"/>
      <c r="C507" s="4"/>
      <c r="D507" s="4"/>
      <c r="E507" s="4"/>
      <c r="F507" s="4"/>
      <c r="G507" s="4"/>
      <c r="H507" s="6"/>
      <c r="I507" s="8"/>
      <c r="J507" s="8"/>
      <c r="K507" s="6"/>
      <c r="L507" s="9"/>
      <c r="M507" s="9"/>
      <c r="N507" s="9"/>
      <c r="O507" s="9"/>
      <c r="P507" s="6"/>
      <c r="AC507" s="6"/>
      <c r="AD507" s="8"/>
      <c r="AE507" s="8"/>
      <c r="AF507" s="6"/>
      <c r="AG507" s="9"/>
      <c r="AH507" s="9"/>
      <c r="AI507" s="9"/>
      <c r="AJ507" s="9"/>
      <c r="AK507" s="6"/>
    </row>
    <row r="508" spans="1:37" ht="15.6" thickBot="1">
      <c r="A508" s="3">
        <v>2009</v>
      </c>
      <c r="B508" s="4" t="s">
        <v>20</v>
      </c>
      <c r="C508" s="4" t="s">
        <v>13</v>
      </c>
      <c r="D508" s="4" t="s">
        <v>17</v>
      </c>
      <c r="E508" s="4" t="s">
        <v>27</v>
      </c>
      <c r="F508" s="4" t="s">
        <v>30</v>
      </c>
      <c r="G508" s="4" t="s">
        <v>16</v>
      </c>
      <c r="H508" s="6">
        <v>547</v>
      </c>
      <c r="I508" s="8">
        <v>511.34552102376603</v>
      </c>
      <c r="J508" s="8">
        <v>89.294217727944002</v>
      </c>
      <c r="K508" s="6">
        <v>48.000000000999997</v>
      </c>
      <c r="L508" s="9">
        <v>45.190562613429996</v>
      </c>
      <c r="M508" s="9">
        <v>34.119782214155997</v>
      </c>
      <c r="N508" s="9">
        <v>19.782214156079</v>
      </c>
      <c r="O508" s="9">
        <v>0.18148820326599999</v>
      </c>
      <c r="P508" s="6">
        <f>N508+O508</f>
        <v>19.963702359345</v>
      </c>
      <c r="S508" s="6">
        <v>250</v>
      </c>
      <c r="T508" s="9">
        <v>473.93599999999998</v>
      </c>
      <c r="U508" s="9">
        <v>104.50927546698701</v>
      </c>
      <c r="V508" s="9">
        <v>35.000000000999997</v>
      </c>
      <c r="W508" s="9">
        <v>56.370656370656</v>
      </c>
      <c r="X508" s="9">
        <v>25.868725868725001</v>
      </c>
      <c r="Y508" s="9">
        <v>14.285714285714</v>
      </c>
      <c r="Z508" s="9">
        <v>0</v>
      </c>
      <c r="AA508" s="6">
        <f>Y508+Z508</f>
        <v>14.285714285714</v>
      </c>
      <c r="AC508" s="6">
        <v>110</v>
      </c>
      <c r="AD508" s="8">
        <v>492.01818181818197</v>
      </c>
      <c r="AE508" s="8">
        <v>108.27657262838601</v>
      </c>
      <c r="AF508" s="6">
        <v>50.000000000999997</v>
      </c>
      <c r="AG508" s="9">
        <v>45.614035087719003</v>
      </c>
      <c r="AH508" s="9">
        <v>28.070175438595999</v>
      </c>
      <c r="AI508" s="9">
        <v>22.807017543859001</v>
      </c>
      <c r="AJ508" s="9">
        <v>0</v>
      </c>
      <c r="AK508" s="6">
        <f>AI508+AJ508</f>
        <v>22.807017543859001</v>
      </c>
    </row>
    <row r="509" spans="1:37" ht="15.6" thickBot="1">
      <c r="A509" s="3">
        <v>2010</v>
      </c>
      <c r="B509" s="4" t="s">
        <v>20</v>
      </c>
      <c r="C509" s="4" t="s">
        <v>13</v>
      </c>
      <c r="D509" s="4" t="s">
        <v>17</v>
      </c>
      <c r="E509" s="4" t="s">
        <v>27</v>
      </c>
      <c r="F509" s="4" t="s">
        <v>30</v>
      </c>
      <c r="G509" s="4" t="s">
        <v>16</v>
      </c>
      <c r="H509" s="6">
        <v>569</v>
      </c>
      <c r="I509" s="8">
        <v>503.669595782074</v>
      </c>
      <c r="J509" s="8">
        <v>98.058816461998006</v>
      </c>
      <c r="K509" s="6">
        <v>43.000000000999997</v>
      </c>
      <c r="L509" s="9">
        <v>49.825783972125002</v>
      </c>
      <c r="M509" s="9">
        <v>28.571428571428001</v>
      </c>
      <c r="N509" s="9">
        <v>20.731707317072999</v>
      </c>
      <c r="O509" s="9">
        <v>0</v>
      </c>
      <c r="P509" s="6">
        <f t="shared" ref="P509:P512" si="198">N509+O509</f>
        <v>20.731707317072999</v>
      </c>
      <c r="S509" s="6">
        <v>282</v>
      </c>
      <c r="T509" s="9">
        <v>455.25177304964501</v>
      </c>
      <c r="U509" s="9">
        <v>124.406221367722</v>
      </c>
      <c r="V509" s="9">
        <v>35.000000000999997</v>
      </c>
      <c r="W509" s="9">
        <v>62.413793103448</v>
      </c>
      <c r="X509" s="9">
        <v>22.068965517241001</v>
      </c>
      <c r="Y509" s="9">
        <v>12.413793103448</v>
      </c>
      <c r="Z509" s="9">
        <v>0.34482758620600001</v>
      </c>
      <c r="AA509" s="6">
        <f t="shared" ref="AA509:AA512" si="199">Y509+Z509</f>
        <v>12.758620689654</v>
      </c>
      <c r="AC509" s="6">
        <v>138</v>
      </c>
      <c r="AD509" s="8">
        <v>494.01449275362302</v>
      </c>
      <c r="AE509" s="8">
        <v>106.481689286893</v>
      </c>
      <c r="AF509" s="6">
        <v>37.000000000999997</v>
      </c>
      <c r="AG509" s="9">
        <v>45.774647887322999</v>
      </c>
      <c r="AH509" s="9">
        <v>29.577464788732001</v>
      </c>
      <c r="AI509" s="9">
        <v>21.830985915492999</v>
      </c>
      <c r="AJ509" s="9">
        <v>0</v>
      </c>
      <c r="AK509" s="6">
        <f t="shared" ref="AK509:AK512" si="200">AI509+AJ509</f>
        <v>21.830985915492999</v>
      </c>
    </row>
    <row r="510" spans="1:37" ht="15.6" thickBot="1">
      <c r="A510" s="3">
        <v>2011</v>
      </c>
      <c r="B510" s="4" t="s">
        <v>20</v>
      </c>
      <c r="C510" s="4" t="s">
        <v>13</v>
      </c>
      <c r="D510" s="4" t="s">
        <v>17</v>
      </c>
      <c r="E510" s="4" t="s">
        <v>27</v>
      </c>
      <c r="F510" s="4" t="s">
        <v>30</v>
      </c>
      <c r="G510" s="4" t="s">
        <v>16</v>
      </c>
      <c r="H510" s="6">
        <v>581</v>
      </c>
      <c r="I510" s="8">
        <v>506.69707401032701</v>
      </c>
      <c r="J510" s="8">
        <v>95.827599193999006</v>
      </c>
      <c r="K510" s="6">
        <v>49.000000000999997</v>
      </c>
      <c r="L510" s="9">
        <v>47.521367521366997</v>
      </c>
      <c r="M510" s="9">
        <v>30.25641025641</v>
      </c>
      <c r="N510" s="9">
        <v>21.196581196581</v>
      </c>
      <c r="O510" s="9">
        <v>0.34188034187999999</v>
      </c>
      <c r="P510" s="6">
        <f t="shared" si="198"/>
        <v>21.538461538461</v>
      </c>
      <c r="S510" s="6">
        <v>305</v>
      </c>
      <c r="T510" s="9">
        <v>474.85245901639303</v>
      </c>
      <c r="U510" s="9">
        <v>105.871949105607</v>
      </c>
      <c r="V510" s="9">
        <v>37.000000000999997</v>
      </c>
      <c r="W510" s="9">
        <v>56.591639871382</v>
      </c>
      <c r="X510" s="9">
        <v>24.115755627009001</v>
      </c>
      <c r="Y510" s="9">
        <v>17.363344051445999</v>
      </c>
      <c r="Z510" s="9">
        <v>0</v>
      </c>
      <c r="AA510" s="6">
        <f t="shared" si="199"/>
        <v>17.363344051445999</v>
      </c>
      <c r="AC510" s="6">
        <v>149</v>
      </c>
      <c r="AD510" s="8">
        <v>489.32214765100701</v>
      </c>
      <c r="AE510" s="8">
        <v>109.43462002593699</v>
      </c>
      <c r="AF510" s="6">
        <v>34.000000000999997</v>
      </c>
      <c r="AG510" s="9">
        <v>52.941176470587997</v>
      </c>
      <c r="AH510" s="9">
        <v>22.875816993463999</v>
      </c>
      <c r="AI510" s="9">
        <v>21.568627450979999</v>
      </c>
      <c r="AJ510" s="9">
        <v>0</v>
      </c>
      <c r="AK510" s="6">
        <f t="shared" si="200"/>
        <v>21.568627450979999</v>
      </c>
    </row>
    <row r="511" spans="1:37" ht="15.6" thickBot="1">
      <c r="A511" s="3">
        <v>2012</v>
      </c>
      <c r="B511" s="4" t="s">
        <v>20</v>
      </c>
      <c r="C511" s="4" t="s">
        <v>13</v>
      </c>
      <c r="D511" s="4" t="s">
        <v>17</v>
      </c>
      <c r="E511" s="4" t="s">
        <v>27</v>
      </c>
      <c r="F511" s="4" t="s">
        <v>30</v>
      </c>
      <c r="G511" s="4" t="s">
        <v>16</v>
      </c>
      <c r="H511" s="6">
        <v>589</v>
      </c>
      <c r="I511" s="8">
        <v>511.34295415959298</v>
      </c>
      <c r="J511" s="8">
        <v>89.247732142719002</v>
      </c>
      <c r="K511" s="6">
        <v>45.000000000999997</v>
      </c>
      <c r="L511" s="9">
        <v>47.297297297297</v>
      </c>
      <c r="M511" s="9">
        <v>32.939189189189001</v>
      </c>
      <c r="N511" s="9">
        <v>18.918918918917999</v>
      </c>
      <c r="O511" s="9">
        <v>0.337837837837</v>
      </c>
      <c r="P511" s="6">
        <f t="shared" si="198"/>
        <v>19.256756756754999</v>
      </c>
      <c r="S511" s="6">
        <v>307</v>
      </c>
      <c r="T511" s="9">
        <v>485.60260586319203</v>
      </c>
      <c r="U511" s="9">
        <v>97.312573630806995</v>
      </c>
      <c r="V511" s="9">
        <v>31.000000001</v>
      </c>
      <c r="W511" s="9">
        <v>52.243589743588998</v>
      </c>
      <c r="X511" s="9">
        <v>29.166666666666</v>
      </c>
      <c r="Y511" s="9">
        <v>16.346153846153001</v>
      </c>
      <c r="Z511" s="9">
        <v>0.64102564102500004</v>
      </c>
      <c r="AA511" s="6">
        <f t="shared" si="199"/>
        <v>16.987179487178</v>
      </c>
      <c r="AC511" s="6">
        <v>146</v>
      </c>
      <c r="AD511" s="8">
        <v>469.76027397260299</v>
      </c>
      <c r="AE511" s="8">
        <v>123.303287692529</v>
      </c>
      <c r="AF511" s="6">
        <v>30.000000001</v>
      </c>
      <c r="AG511" s="9">
        <v>54.304635761588997</v>
      </c>
      <c r="AH511" s="9">
        <v>23.841059602649</v>
      </c>
      <c r="AI511" s="9">
        <v>17.880794701986002</v>
      </c>
      <c r="AJ511" s="9">
        <v>0.66225165562900001</v>
      </c>
      <c r="AK511" s="6">
        <f t="shared" si="200"/>
        <v>18.543046357615001</v>
      </c>
    </row>
    <row r="512" spans="1:37" ht="15.6" thickBot="1">
      <c r="A512" s="3">
        <v>2013</v>
      </c>
      <c r="B512" s="4" t="s">
        <v>20</v>
      </c>
      <c r="C512" s="4" t="s">
        <v>13</v>
      </c>
      <c r="D512" s="4" t="s">
        <v>17</v>
      </c>
      <c r="E512" s="4" t="s">
        <v>27</v>
      </c>
      <c r="F512" s="4" t="s">
        <v>30</v>
      </c>
      <c r="G512" s="4" t="s">
        <v>16</v>
      </c>
      <c r="H512" s="6">
        <v>570</v>
      </c>
      <c r="I512" s="8">
        <v>502.36315789473701</v>
      </c>
      <c r="J512" s="8">
        <v>108.332575759455</v>
      </c>
      <c r="K512" s="6">
        <v>47.000000000999997</v>
      </c>
      <c r="L512" s="9">
        <v>44.750430292598999</v>
      </c>
      <c r="M512" s="9">
        <v>33.046471600688001</v>
      </c>
      <c r="N512" s="9">
        <v>20.137693631668999</v>
      </c>
      <c r="O512" s="9">
        <v>0.172117039586</v>
      </c>
      <c r="P512" s="6">
        <f t="shared" si="198"/>
        <v>20.309810671254997</v>
      </c>
      <c r="S512" s="6">
        <v>358</v>
      </c>
      <c r="T512" s="9">
        <v>481.56424581005598</v>
      </c>
      <c r="U512" s="9">
        <v>101.053443196769</v>
      </c>
      <c r="V512" s="9">
        <v>45.500000000999997</v>
      </c>
      <c r="W512" s="9">
        <v>53.443526170798002</v>
      </c>
      <c r="X512" s="9">
        <v>30.027548209366</v>
      </c>
      <c r="Y512" s="9">
        <v>15.151515151515</v>
      </c>
      <c r="Z512" s="9">
        <v>0</v>
      </c>
      <c r="AA512" s="6">
        <f t="shared" si="199"/>
        <v>15.151515151515</v>
      </c>
      <c r="AC512" s="6">
        <v>144</v>
      </c>
      <c r="AD512" s="8">
        <v>491.465277777778</v>
      </c>
      <c r="AE512" s="8">
        <v>97.788834375880995</v>
      </c>
      <c r="AF512" s="6">
        <v>51.000000000999997</v>
      </c>
      <c r="AG512" s="9">
        <v>50.666666666666003</v>
      </c>
      <c r="AH512" s="9">
        <v>26</v>
      </c>
      <c r="AI512" s="9">
        <v>18.666666666666</v>
      </c>
      <c r="AJ512" s="9">
        <v>0.66666666666600005</v>
      </c>
      <c r="AK512" s="6">
        <f t="shared" si="200"/>
        <v>19.333333333332</v>
      </c>
    </row>
    <row r="513" spans="1:37" ht="16.2" thickBot="1">
      <c r="A513" s="3"/>
      <c r="B513" s="4"/>
      <c r="C513" s="4"/>
      <c r="D513" s="4"/>
      <c r="E513" s="4"/>
      <c r="F513" s="4"/>
      <c r="G513" s="25"/>
      <c r="H513" s="26" t="s">
        <v>24</v>
      </c>
      <c r="I513" s="30">
        <f>(I512-I508)/J512</f>
        <v>-8.2914701012682723E-2</v>
      </c>
      <c r="J513" s="8"/>
      <c r="K513" s="6"/>
      <c r="L513" s="9"/>
      <c r="M513" s="38" t="s">
        <v>34</v>
      </c>
      <c r="N513" s="41">
        <f>N512-N508</f>
        <v>0.35547947558999837</v>
      </c>
      <c r="O513" s="41">
        <f>O512-O508</f>
        <v>-9.3711636799999887E-3</v>
      </c>
      <c r="P513" s="6"/>
      <c r="S513" s="43" t="s">
        <v>23</v>
      </c>
      <c r="T513" s="30">
        <f>(T512-T508)/U512</f>
        <v>7.5487242876053726E-2</v>
      </c>
      <c r="X513" s="38" t="s">
        <v>34</v>
      </c>
      <c r="Y513" s="58">
        <f>Y512-Y508</f>
        <v>0.86580086580099902</v>
      </c>
      <c r="Z513" s="58">
        <f>Z512-Z508</f>
        <v>0</v>
      </c>
      <c r="AC513" s="43" t="s">
        <v>23</v>
      </c>
      <c r="AD513" s="30">
        <f>(AD512-AD508)/AE512</f>
        <v>-5.6540610585327075E-3</v>
      </c>
      <c r="AH513" s="38" t="s">
        <v>34</v>
      </c>
      <c r="AI513" s="41">
        <f>AI512-AI508</f>
        <v>-4.1403508771930007</v>
      </c>
      <c r="AJ513" s="41">
        <f>AJ512-AJ508</f>
        <v>0.66666666666600005</v>
      </c>
      <c r="AK513" s="6"/>
    </row>
    <row r="514" spans="1:37" ht="15.6" thickBot="1">
      <c r="A514" s="3"/>
      <c r="B514" s="4"/>
      <c r="C514" s="4"/>
      <c r="D514" s="4"/>
      <c r="E514" s="4"/>
      <c r="F514" s="4"/>
      <c r="G514" s="4"/>
      <c r="H514" s="6"/>
      <c r="I514" s="8"/>
      <c r="J514" s="8"/>
      <c r="K514" s="6"/>
      <c r="L514" s="9"/>
      <c r="M514" s="9"/>
      <c r="N514" s="9"/>
      <c r="O514" s="9"/>
      <c r="P514" s="6"/>
      <c r="AC514" s="6"/>
      <c r="AD514" s="8"/>
      <c r="AE514" s="8"/>
      <c r="AF514" s="6"/>
      <c r="AG514" s="9"/>
      <c r="AH514" s="9"/>
      <c r="AI514" s="9"/>
      <c r="AJ514" s="9"/>
      <c r="AK514" s="6"/>
    </row>
    <row r="515" spans="1:37" ht="15.6" thickBot="1">
      <c r="A515" s="3">
        <v>2009</v>
      </c>
      <c r="B515" s="4" t="s">
        <v>20</v>
      </c>
      <c r="C515" s="4" t="s">
        <v>19</v>
      </c>
      <c r="D515" s="4" t="s">
        <v>17</v>
      </c>
      <c r="E515" s="4" t="s">
        <v>27</v>
      </c>
      <c r="F515" s="4" t="s">
        <v>30</v>
      </c>
      <c r="G515" s="4" t="s">
        <v>16</v>
      </c>
      <c r="H515" s="6">
        <v>292</v>
      </c>
      <c r="I515" s="8">
        <v>559.49657534246603</v>
      </c>
      <c r="J515" s="8">
        <v>69.974295638377001</v>
      </c>
      <c r="K515" s="6">
        <v>49.000000000999997</v>
      </c>
      <c r="L515" s="9">
        <v>46.666666666666003</v>
      </c>
      <c r="M515" s="9">
        <v>37.666666666666003</v>
      </c>
      <c r="N515" s="9">
        <v>12.666666666666</v>
      </c>
      <c r="O515" s="9">
        <v>0.33333333333300003</v>
      </c>
      <c r="P515" s="6">
        <f>N515+O515</f>
        <v>12.999999999999</v>
      </c>
      <c r="S515" s="6">
        <v>233</v>
      </c>
      <c r="T515" s="9">
        <v>535.96995708154498</v>
      </c>
      <c r="U515" s="9">
        <v>81.658529700472002</v>
      </c>
      <c r="V515" s="9">
        <v>41.000000000999997</v>
      </c>
      <c r="W515" s="9">
        <v>60.924369747899</v>
      </c>
      <c r="X515" s="9">
        <v>24.789915966386001</v>
      </c>
      <c r="Y515" s="9">
        <v>12.184873949579</v>
      </c>
      <c r="Z515" s="9">
        <v>0</v>
      </c>
      <c r="AA515" s="6">
        <f>Y515+Z515</f>
        <v>12.184873949579</v>
      </c>
      <c r="AC515" s="6">
        <v>98</v>
      </c>
      <c r="AD515" s="8">
        <v>558.16326530612196</v>
      </c>
      <c r="AE515" s="8">
        <v>85.126914817471999</v>
      </c>
      <c r="AF515" s="6">
        <v>55.000000000999997</v>
      </c>
      <c r="AG515" s="9">
        <v>46.464646464646002</v>
      </c>
      <c r="AH515" s="9">
        <v>29.292929292928999</v>
      </c>
      <c r="AI515" s="9">
        <v>23.232323232323001</v>
      </c>
      <c r="AJ515" s="9">
        <v>0</v>
      </c>
      <c r="AK515" s="6">
        <f>AI515+AJ515</f>
        <v>23.232323232323001</v>
      </c>
    </row>
    <row r="516" spans="1:37" ht="15.6" thickBot="1">
      <c r="A516" s="3">
        <v>2010</v>
      </c>
      <c r="B516" s="4" t="s">
        <v>20</v>
      </c>
      <c r="C516" s="4" t="s">
        <v>19</v>
      </c>
      <c r="D516" s="4" t="s">
        <v>17</v>
      </c>
      <c r="E516" s="4" t="s">
        <v>27</v>
      </c>
      <c r="F516" s="4" t="s">
        <v>30</v>
      </c>
      <c r="G516" s="4" t="s">
        <v>16</v>
      </c>
      <c r="H516" s="6">
        <v>298</v>
      </c>
      <c r="I516" s="8">
        <v>563.684563758389</v>
      </c>
      <c r="J516" s="8">
        <v>67.956520784608998</v>
      </c>
      <c r="K516" s="6">
        <v>40.000000000999997</v>
      </c>
      <c r="L516" s="9">
        <v>42.539682539681998</v>
      </c>
      <c r="M516" s="9">
        <v>38.412698412697999</v>
      </c>
      <c r="N516" s="9">
        <v>13.650793650793</v>
      </c>
      <c r="O516" s="9">
        <v>0</v>
      </c>
      <c r="P516" s="6">
        <f t="shared" ref="P516:P519" si="201">N516+O516</f>
        <v>13.650793650793</v>
      </c>
      <c r="S516" s="6">
        <v>264</v>
      </c>
      <c r="T516" s="9">
        <v>543.81818181818198</v>
      </c>
      <c r="U516" s="9">
        <v>80.880968558793995</v>
      </c>
      <c r="V516" s="9">
        <v>43.000000000999997</v>
      </c>
      <c r="W516" s="9">
        <v>51.470588235294002</v>
      </c>
      <c r="X516" s="9">
        <v>31.985294117647001</v>
      </c>
      <c r="Y516" s="9">
        <v>13.235294117646999</v>
      </c>
      <c r="Z516" s="9">
        <v>0.36764705882299997</v>
      </c>
      <c r="AA516" s="6">
        <f t="shared" ref="AA516:AA519" si="202">Y516+Z516</f>
        <v>13.602941176469999</v>
      </c>
      <c r="AC516" s="6">
        <v>127</v>
      </c>
      <c r="AD516" s="8">
        <v>539.55118110236197</v>
      </c>
      <c r="AE516" s="8">
        <v>85.346791039015002</v>
      </c>
      <c r="AF516" s="6">
        <v>33.000000000999997</v>
      </c>
      <c r="AG516" s="9">
        <v>53.731343283582</v>
      </c>
      <c r="AH516" s="9">
        <v>29.850746268656</v>
      </c>
      <c r="AI516" s="9">
        <v>11.194029850746</v>
      </c>
      <c r="AJ516" s="9">
        <v>0</v>
      </c>
      <c r="AK516" s="6">
        <f t="shared" ref="AK516:AK519" si="203">AI516+AJ516</f>
        <v>11.194029850746</v>
      </c>
    </row>
    <row r="517" spans="1:37" ht="15.6" thickBot="1">
      <c r="A517" s="3">
        <v>2011</v>
      </c>
      <c r="B517" s="4" t="s">
        <v>20</v>
      </c>
      <c r="C517" s="4" t="s">
        <v>19</v>
      </c>
      <c r="D517" s="4" t="s">
        <v>17</v>
      </c>
      <c r="E517" s="4" t="s">
        <v>27</v>
      </c>
      <c r="F517" s="4" t="s">
        <v>30</v>
      </c>
      <c r="G517" s="4" t="s">
        <v>16</v>
      </c>
      <c r="H517" s="6">
        <v>308</v>
      </c>
      <c r="I517" s="8">
        <v>563.79220779220805</v>
      </c>
      <c r="J517" s="8">
        <v>67.200286501316</v>
      </c>
      <c r="K517" s="6">
        <v>42.500000000999997</v>
      </c>
      <c r="L517" s="9">
        <v>47.452229299362997</v>
      </c>
      <c r="M517" s="9">
        <v>37.579617834394</v>
      </c>
      <c r="N517" s="9">
        <v>12.738853503184</v>
      </c>
      <c r="O517" s="9">
        <v>0.31847133757899998</v>
      </c>
      <c r="P517" s="6">
        <f t="shared" si="201"/>
        <v>13.057324840763</v>
      </c>
      <c r="S517" s="6">
        <v>303</v>
      </c>
      <c r="T517" s="9">
        <v>540.47194719471895</v>
      </c>
      <c r="U517" s="9">
        <v>82.541210087761996</v>
      </c>
      <c r="V517" s="9">
        <v>44.000000000999997</v>
      </c>
      <c r="W517" s="9">
        <v>55.91054313099</v>
      </c>
      <c r="X517" s="9">
        <v>29.712460063897002</v>
      </c>
      <c r="Y517" s="9">
        <v>11.182108626198</v>
      </c>
      <c r="Z517" s="9">
        <v>0</v>
      </c>
      <c r="AA517" s="6">
        <f t="shared" si="202"/>
        <v>11.182108626198</v>
      </c>
      <c r="AC517" s="6">
        <v>135</v>
      </c>
      <c r="AD517" s="8">
        <v>546.64444444444405</v>
      </c>
      <c r="AE517" s="8">
        <v>79.185166207210997</v>
      </c>
      <c r="AF517" s="6">
        <v>44.000000000999997</v>
      </c>
      <c r="AG517" s="9">
        <v>49.295774647887001</v>
      </c>
      <c r="AH517" s="9">
        <v>31.690140845070001</v>
      </c>
      <c r="AI517" s="9">
        <v>14.084507042253</v>
      </c>
      <c r="AJ517" s="9">
        <v>0</v>
      </c>
      <c r="AK517" s="6">
        <f t="shared" si="203"/>
        <v>14.084507042253</v>
      </c>
    </row>
    <row r="518" spans="1:37" ht="15.6" thickBot="1">
      <c r="A518" s="3">
        <v>2012</v>
      </c>
      <c r="B518" s="4" t="s">
        <v>20</v>
      </c>
      <c r="C518" s="4" t="s">
        <v>19</v>
      </c>
      <c r="D518" s="4" t="s">
        <v>17</v>
      </c>
      <c r="E518" s="4" t="s">
        <v>27</v>
      </c>
      <c r="F518" s="4" t="s">
        <v>30</v>
      </c>
      <c r="G518" s="4" t="s">
        <v>16</v>
      </c>
      <c r="H518" s="6">
        <v>338</v>
      </c>
      <c r="I518" s="8">
        <v>558.22189349112398</v>
      </c>
      <c r="J518" s="8">
        <v>70.441893852028002</v>
      </c>
      <c r="K518" s="6">
        <v>46.000000000999997</v>
      </c>
      <c r="L518" s="9">
        <v>47.965116279069001</v>
      </c>
      <c r="M518" s="9">
        <v>38.372093023254997</v>
      </c>
      <c r="N518" s="9">
        <v>11.918604651161999</v>
      </c>
      <c r="O518" s="9">
        <v>0</v>
      </c>
      <c r="P518" s="6">
        <f t="shared" si="201"/>
        <v>11.918604651161999</v>
      </c>
      <c r="S518" s="6">
        <v>284</v>
      </c>
      <c r="T518" s="9">
        <v>537.89788732394402</v>
      </c>
      <c r="U518" s="9">
        <v>85.363079024472995</v>
      </c>
      <c r="V518" s="9">
        <v>40.000000000999997</v>
      </c>
      <c r="W518" s="9">
        <v>52.203389830508002</v>
      </c>
      <c r="X518" s="9">
        <v>30.847457627118001</v>
      </c>
      <c r="Y518" s="9">
        <v>13.22033898305</v>
      </c>
      <c r="Z518" s="9">
        <v>0</v>
      </c>
      <c r="AA518" s="6">
        <f t="shared" si="202"/>
        <v>13.22033898305</v>
      </c>
      <c r="AC518" s="6">
        <v>130</v>
      </c>
      <c r="AD518" s="8">
        <v>541.43076923076899</v>
      </c>
      <c r="AE518" s="8">
        <v>84.436016642073</v>
      </c>
      <c r="AF518" s="6">
        <v>47.000000000999997</v>
      </c>
      <c r="AG518" s="9">
        <v>52.941176470587997</v>
      </c>
      <c r="AH518" s="9">
        <v>25.735294117647001</v>
      </c>
      <c r="AI518" s="9">
        <v>16.911764705882</v>
      </c>
      <c r="AJ518" s="9">
        <v>0</v>
      </c>
      <c r="AK518" s="6">
        <f t="shared" si="203"/>
        <v>16.911764705882</v>
      </c>
    </row>
    <row r="519" spans="1:37" ht="15.6" thickBot="1">
      <c r="A519" s="3">
        <v>2013</v>
      </c>
      <c r="B519" s="4" t="s">
        <v>20</v>
      </c>
      <c r="C519" s="4" t="s">
        <v>19</v>
      </c>
      <c r="D519" s="4" t="s">
        <v>17</v>
      </c>
      <c r="E519" s="4" t="s">
        <v>27</v>
      </c>
      <c r="F519" s="4" t="s">
        <v>30</v>
      </c>
      <c r="G519" s="4" t="s">
        <v>16</v>
      </c>
      <c r="H519" s="6">
        <v>326</v>
      </c>
      <c r="I519" s="8">
        <v>562.03987730061306</v>
      </c>
      <c r="J519" s="8">
        <v>75.015290371519001</v>
      </c>
      <c r="K519" s="6">
        <v>45.000000000999997</v>
      </c>
      <c r="L519" s="9">
        <v>47.447447447446997</v>
      </c>
      <c r="M519" s="9">
        <v>32.732732732732003</v>
      </c>
      <c r="N519" s="9">
        <v>17.717717717717001</v>
      </c>
      <c r="O519" s="9">
        <v>0</v>
      </c>
      <c r="P519" s="6">
        <f t="shared" si="201"/>
        <v>17.717717717717001</v>
      </c>
      <c r="S519" s="6">
        <v>298</v>
      </c>
      <c r="T519" s="9">
        <v>546.26845637583904</v>
      </c>
      <c r="U519" s="9">
        <v>78.857680343289005</v>
      </c>
      <c r="V519" s="9">
        <v>48.500000000999997</v>
      </c>
      <c r="W519" s="9">
        <v>44.927536231883998</v>
      </c>
      <c r="X519" s="9">
        <v>31.014492753622999</v>
      </c>
      <c r="Y519" s="9">
        <v>9.8550724637679998</v>
      </c>
      <c r="Z519" s="9">
        <v>0.57971014492700002</v>
      </c>
      <c r="AA519" s="6">
        <f t="shared" si="202"/>
        <v>10.434782608695</v>
      </c>
      <c r="AC519" s="6">
        <v>149</v>
      </c>
      <c r="AD519" s="8">
        <v>553.174496644295</v>
      </c>
      <c r="AE519" s="8">
        <v>73.834249317041994</v>
      </c>
      <c r="AF519" s="6">
        <v>46.000000000999997</v>
      </c>
      <c r="AG519" s="9">
        <v>50.331125827813999</v>
      </c>
      <c r="AH519" s="9">
        <v>32.450331125826999</v>
      </c>
      <c r="AI519" s="9">
        <v>15.894039735099</v>
      </c>
      <c r="AJ519" s="9">
        <v>0</v>
      </c>
      <c r="AK519" s="6">
        <f t="shared" si="203"/>
        <v>15.894039735099</v>
      </c>
    </row>
    <row r="520" spans="1:37" ht="16.2" thickBot="1">
      <c r="A520" s="3"/>
      <c r="B520" s="4"/>
      <c r="C520" s="4"/>
      <c r="D520" s="4"/>
      <c r="E520" s="4"/>
      <c r="F520" s="4"/>
      <c r="G520" s="25"/>
      <c r="H520" s="26" t="s">
        <v>24</v>
      </c>
      <c r="I520" s="30">
        <f>(I519-I515)/J519</f>
        <v>3.3903780756578128E-2</v>
      </c>
      <c r="J520" s="8"/>
      <c r="K520" s="6"/>
      <c r="L520" s="9"/>
      <c r="M520" s="38" t="s">
        <v>34</v>
      </c>
      <c r="N520" s="55">
        <f>N519-N515</f>
        <v>5.0510510510510009</v>
      </c>
      <c r="O520" s="41">
        <f>O519-O515</f>
        <v>-0.33333333333300003</v>
      </c>
      <c r="P520" s="6"/>
      <c r="S520" s="43" t="s">
        <v>23</v>
      </c>
      <c r="T520" s="30">
        <f>(T519-T515)/U519</f>
        <v>0.13059602120506059</v>
      </c>
      <c r="X520" s="38" t="s">
        <v>34</v>
      </c>
      <c r="Y520" s="58">
        <f>Y519-Y515</f>
        <v>-2.3298014858110001</v>
      </c>
      <c r="Z520" s="58">
        <f>Z519-Z515</f>
        <v>0.57971014492700002</v>
      </c>
      <c r="AC520" s="43" t="s">
        <v>23</v>
      </c>
      <c r="AD520" s="30">
        <f>(AD519-AD515)/AE519</f>
        <v>-6.7567134601793449E-2</v>
      </c>
      <c r="AH520" s="38" t="s">
        <v>34</v>
      </c>
      <c r="AI520" s="41">
        <f>AI519-AI515</f>
        <v>-7.3382834972240012</v>
      </c>
      <c r="AJ520" s="41">
        <f>AJ519-AJ515</f>
        <v>0</v>
      </c>
      <c r="AK520" s="6"/>
    </row>
    <row r="521" spans="1:37" ht="15.6" thickBot="1">
      <c r="A521" s="3"/>
      <c r="B521" s="4"/>
      <c r="C521" s="4"/>
      <c r="D521" s="4"/>
      <c r="E521" s="4"/>
      <c r="F521" s="4"/>
      <c r="G521" s="4"/>
      <c r="H521" s="6"/>
      <c r="I521" s="8"/>
      <c r="J521" s="8"/>
      <c r="K521" s="6"/>
      <c r="L521" s="9"/>
      <c r="M521" s="9"/>
      <c r="N521" s="9"/>
      <c r="O521" s="9"/>
      <c r="P521" s="6"/>
      <c r="AC521" s="6"/>
      <c r="AD521" s="8"/>
      <c r="AE521" s="8"/>
      <c r="AF521" s="6"/>
      <c r="AG521" s="9"/>
      <c r="AH521" s="9"/>
      <c r="AI521" s="9"/>
      <c r="AJ521" s="9"/>
      <c r="AK521" s="6"/>
    </row>
    <row r="522" spans="1:37" ht="15.6" thickBot="1">
      <c r="A522" s="3">
        <v>2009</v>
      </c>
      <c r="B522" s="4" t="s">
        <v>20</v>
      </c>
      <c r="C522" s="4" t="s">
        <v>18</v>
      </c>
      <c r="D522" s="4" t="s">
        <v>17</v>
      </c>
      <c r="E522" s="4" t="s">
        <v>27</v>
      </c>
      <c r="F522" s="4" t="s">
        <v>30</v>
      </c>
      <c r="G522" s="4" t="s">
        <v>16</v>
      </c>
      <c r="H522" s="6">
        <v>200</v>
      </c>
      <c r="I522" s="8">
        <v>598.69000000000005</v>
      </c>
      <c r="J522" s="8">
        <v>58.726723390642</v>
      </c>
      <c r="K522" s="6">
        <v>40.000000000999997</v>
      </c>
      <c r="L522" s="9">
        <v>42.233009708737001</v>
      </c>
      <c r="M522" s="9">
        <v>40.291262135921997</v>
      </c>
      <c r="N522" s="9">
        <v>14.563106796115999</v>
      </c>
      <c r="O522" s="9">
        <v>0</v>
      </c>
      <c r="P522" s="6">
        <f>N522+O522</f>
        <v>14.563106796115999</v>
      </c>
      <c r="S522" s="6">
        <v>160</v>
      </c>
      <c r="T522" s="9">
        <v>596.04999999999995</v>
      </c>
      <c r="U522" s="9">
        <v>70.633948756820004</v>
      </c>
      <c r="V522" s="9">
        <v>36.000000000999997</v>
      </c>
      <c r="W522" s="9">
        <v>36.094674556213</v>
      </c>
      <c r="X522" s="9">
        <v>42.011834319526002</v>
      </c>
      <c r="Y522" s="9">
        <v>16.568047337277999</v>
      </c>
      <c r="Z522" s="9">
        <v>0</v>
      </c>
      <c r="AA522" s="6">
        <f>Y522+Z522</f>
        <v>16.568047337277999</v>
      </c>
      <c r="AC522" s="6">
        <v>53</v>
      </c>
      <c r="AD522" s="8">
        <v>580.67924528301899</v>
      </c>
      <c r="AE522" s="8">
        <v>78.559329266510005</v>
      </c>
      <c r="AF522" s="6">
        <v>27.500000001</v>
      </c>
      <c r="AG522" s="9">
        <v>38.709677419354001</v>
      </c>
      <c r="AH522" s="9">
        <v>38.709677419354001</v>
      </c>
      <c r="AI522" s="9">
        <v>8.0645161290320004</v>
      </c>
      <c r="AJ522" s="9">
        <v>0</v>
      </c>
      <c r="AK522" s="6">
        <f>AI522+AJ522</f>
        <v>8.0645161290320004</v>
      </c>
    </row>
    <row r="523" spans="1:37" ht="15.6" thickBot="1">
      <c r="A523" s="3">
        <v>2010</v>
      </c>
      <c r="B523" s="4" t="s">
        <v>20</v>
      </c>
      <c r="C523" s="4" t="s">
        <v>18</v>
      </c>
      <c r="D523" s="4" t="s">
        <v>17</v>
      </c>
      <c r="E523" s="4" t="s">
        <v>27</v>
      </c>
      <c r="F523" s="4" t="s">
        <v>30</v>
      </c>
      <c r="G523" s="4" t="s">
        <v>16</v>
      </c>
      <c r="H523" s="6">
        <v>238</v>
      </c>
      <c r="I523" s="8">
        <v>592.73949579831901</v>
      </c>
      <c r="J523" s="8">
        <v>65.344198982563995</v>
      </c>
      <c r="K523" s="6">
        <v>40.000000000999997</v>
      </c>
      <c r="L523" s="9">
        <v>42.023346303501</v>
      </c>
      <c r="M523" s="9">
        <v>34.630350194552001</v>
      </c>
      <c r="N523" s="9">
        <v>15.56420233463</v>
      </c>
      <c r="O523" s="9">
        <v>0.38910505836499998</v>
      </c>
      <c r="P523" s="6">
        <f t="shared" ref="P523:P526" si="204">N523+O523</f>
        <v>15.953307392995001</v>
      </c>
      <c r="S523" s="6">
        <v>160</v>
      </c>
      <c r="T523" s="9">
        <v>592.4375</v>
      </c>
      <c r="U523" s="9">
        <v>53.449992792887002</v>
      </c>
      <c r="V523" s="9">
        <v>40.000000000999997</v>
      </c>
      <c r="W523" s="9">
        <v>41.714285714284998</v>
      </c>
      <c r="X523" s="9">
        <v>40</v>
      </c>
      <c r="Y523" s="9">
        <v>9.7142857142849994</v>
      </c>
      <c r="Z523" s="9">
        <v>0</v>
      </c>
      <c r="AA523" s="6">
        <f t="shared" ref="AA523:AA526" si="205">Y523+Z523</f>
        <v>9.7142857142849994</v>
      </c>
      <c r="AC523" s="6">
        <v>53</v>
      </c>
      <c r="AD523" s="8">
        <v>571.96226415094304</v>
      </c>
      <c r="AE523" s="8">
        <v>82.805137861809996</v>
      </c>
      <c r="AF523" s="6">
        <v>24.000000001</v>
      </c>
      <c r="AG523" s="9">
        <v>42.1875</v>
      </c>
      <c r="AH523" s="9">
        <v>26.5625</v>
      </c>
      <c r="AI523" s="9">
        <v>14.0625</v>
      </c>
      <c r="AJ523" s="9">
        <v>0</v>
      </c>
      <c r="AK523" s="6">
        <f t="shared" ref="AK523:AK526" si="206">AI523+AJ523</f>
        <v>14.0625</v>
      </c>
    </row>
    <row r="524" spans="1:37" ht="15.6" thickBot="1">
      <c r="A524" s="3">
        <v>2011</v>
      </c>
      <c r="B524" s="4" t="s">
        <v>20</v>
      </c>
      <c r="C524" s="4" t="s">
        <v>18</v>
      </c>
      <c r="D524" s="4" t="s">
        <v>17</v>
      </c>
      <c r="E524" s="4" t="s">
        <v>27</v>
      </c>
      <c r="F524" s="4" t="s">
        <v>30</v>
      </c>
      <c r="G524" s="4" t="s">
        <v>16</v>
      </c>
      <c r="H524" s="6">
        <v>276</v>
      </c>
      <c r="I524" s="8">
        <v>597.536231884058</v>
      </c>
      <c r="J524" s="8">
        <v>57.619398175556</v>
      </c>
      <c r="K524" s="6">
        <v>45.000000000999997</v>
      </c>
      <c r="L524" s="9">
        <v>39.436619718308997</v>
      </c>
      <c r="M524" s="9">
        <v>45.422535211266997</v>
      </c>
      <c r="N524" s="9">
        <v>12.323943661971001</v>
      </c>
      <c r="O524" s="9">
        <v>0</v>
      </c>
      <c r="P524" s="6">
        <f t="shared" si="204"/>
        <v>12.323943661971001</v>
      </c>
      <c r="S524" s="6">
        <v>158</v>
      </c>
      <c r="T524" s="9">
        <v>601.86075949367103</v>
      </c>
      <c r="U524" s="9">
        <v>44.512571523372003</v>
      </c>
      <c r="V524" s="9">
        <v>47.500000000999997</v>
      </c>
      <c r="W524" s="9">
        <v>37.572254335259998</v>
      </c>
      <c r="X524" s="9">
        <v>43.352601156068999</v>
      </c>
      <c r="Y524" s="9">
        <v>10.404624277456</v>
      </c>
      <c r="Z524" s="9">
        <v>0</v>
      </c>
      <c r="AA524" s="6">
        <f t="shared" si="205"/>
        <v>10.404624277456</v>
      </c>
      <c r="AC524" s="6">
        <v>58</v>
      </c>
      <c r="AD524" s="8">
        <v>583.67241379310303</v>
      </c>
      <c r="AE524" s="8">
        <v>82.238717123209994</v>
      </c>
      <c r="AF524" s="6">
        <v>33.000000000999997</v>
      </c>
      <c r="AG524" s="9">
        <v>39.705882352941003</v>
      </c>
      <c r="AH524" s="9">
        <v>33.823529411764</v>
      </c>
      <c r="AI524" s="9">
        <v>11.764705882352001</v>
      </c>
      <c r="AJ524" s="9">
        <v>0</v>
      </c>
      <c r="AK524" s="6">
        <f t="shared" si="206"/>
        <v>11.764705882352001</v>
      </c>
    </row>
    <row r="525" spans="1:37" ht="15.6" thickBot="1">
      <c r="A525" s="3">
        <v>2012</v>
      </c>
      <c r="B525" s="4" t="s">
        <v>20</v>
      </c>
      <c r="C525" s="4" t="s">
        <v>18</v>
      </c>
      <c r="D525" s="4" t="s">
        <v>17</v>
      </c>
      <c r="E525" s="4" t="s">
        <v>27</v>
      </c>
      <c r="F525" s="4" t="s">
        <v>30</v>
      </c>
      <c r="G525" s="4" t="s">
        <v>16</v>
      </c>
      <c r="H525" s="6">
        <v>246</v>
      </c>
      <c r="I525" s="8">
        <v>599.82113821138205</v>
      </c>
      <c r="J525" s="8">
        <v>57.767024351030997</v>
      </c>
      <c r="K525" s="6">
        <v>39.500000000999997</v>
      </c>
      <c r="L525" s="9">
        <v>37.065637065636999</v>
      </c>
      <c r="M525" s="9">
        <v>43.629343629342998</v>
      </c>
      <c r="N525" s="9">
        <v>14.285714285714</v>
      </c>
      <c r="O525" s="9">
        <v>0</v>
      </c>
      <c r="P525" s="6">
        <f t="shared" si="204"/>
        <v>14.285714285714</v>
      </c>
      <c r="S525" s="6">
        <v>155</v>
      </c>
      <c r="T525" s="9">
        <v>607.01290322580599</v>
      </c>
      <c r="U525" s="9">
        <v>54.606144354428999</v>
      </c>
      <c r="V525" s="9">
        <v>46.500000000999997</v>
      </c>
      <c r="W525" s="9">
        <v>34.502923976608002</v>
      </c>
      <c r="X525" s="9">
        <v>42.105263157894001</v>
      </c>
      <c r="Y525" s="9">
        <v>13.45029239766</v>
      </c>
      <c r="Z525" s="9">
        <v>0.58479532163699999</v>
      </c>
      <c r="AA525" s="6">
        <f t="shared" si="205"/>
        <v>14.035087719297</v>
      </c>
      <c r="AC525" s="6">
        <v>67</v>
      </c>
      <c r="AD525" s="8">
        <v>585.41791044776096</v>
      </c>
      <c r="AE525" s="8">
        <v>76.224578326298996</v>
      </c>
      <c r="AF525" s="6">
        <v>38.500000000999997</v>
      </c>
      <c r="AG525" s="9">
        <v>34.939759036143997</v>
      </c>
      <c r="AH525" s="9">
        <v>36.144578313253</v>
      </c>
      <c r="AI525" s="9">
        <v>9.638554216867</v>
      </c>
      <c r="AJ525" s="9">
        <v>0</v>
      </c>
      <c r="AK525" s="6">
        <f t="shared" si="206"/>
        <v>9.638554216867</v>
      </c>
    </row>
    <row r="526" spans="1:37" ht="15.6" thickBot="1">
      <c r="A526" s="3">
        <v>2013</v>
      </c>
      <c r="B526" s="4" t="s">
        <v>20</v>
      </c>
      <c r="C526" s="4" t="s">
        <v>18</v>
      </c>
      <c r="D526" s="4" t="s">
        <v>17</v>
      </c>
      <c r="E526" s="4" t="s">
        <v>27</v>
      </c>
      <c r="F526" s="4" t="s">
        <v>30</v>
      </c>
      <c r="G526" s="4" t="s">
        <v>16</v>
      </c>
      <c r="H526" s="6">
        <v>255</v>
      </c>
      <c r="I526" s="8">
        <v>599.286274509804</v>
      </c>
      <c r="J526" s="8">
        <v>60.706603759418002</v>
      </c>
      <c r="K526" s="6">
        <v>40.500000000999997</v>
      </c>
      <c r="L526" s="9">
        <v>37.969924812030001</v>
      </c>
      <c r="M526" s="9">
        <v>40.977443609021996</v>
      </c>
      <c r="N526" s="9">
        <v>16.917293233081999</v>
      </c>
      <c r="O526" s="9">
        <v>0</v>
      </c>
      <c r="P526" s="6">
        <f t="shared" si="204"/>
        <v>16.917293233081999</v>
      </c>
      <c r="S526" s="6">
        <v>173</v>
      </c>
      <c r="T526" s="9">
        <v>597.01734104046204</v>
      </c>
      <c r="U526" s="9">
        <v>63.205504064532001</v>
      </c>
      <c r="V526" s="9">
        <v>49.000000000999997</v>
      </c>
      <c r="W526" s="9">
        <v>40.223463687150002</v>
      </c>
      <c r="X526" s="9">
        <v>41.899441340781998</v>
      </c>
      <c r="Y526" s="9">
        <v>14.525139664804</v>
      </c>
      <c r="Z526" s="9">
        <v>0</v>
      </c>
      <c r="AA526" s="6">
        <f t="shared" si="205"/>
        <v>14.525139664804</v>
      </c>
      <c r="AC526" s="6">
        <v>73</v>
      </c>
      <c r="AD526" s="8">
        <v>577.93150684931504</v>
      </c>
      <c r="AE526" s="8">
        <v>80.844042034154</v>
      </c>
      <c r="AF526" s="6">
        <v>34.500000000999997</v>
      </c>
      <c r="AG526" s="9">
        <v>42.5</v>
      </c>
      <c r="AH526" s="9">
        <v>38.75</v>
      </c>
      <c r="AI526" s="9">
        <v>10</v>
      </c>
      <c r="AJ526" s="9">
        <v>0</v>
      </c>
      <c r="AK526" s="6">
        <f t="shared" si="206"/>
        <v>10</v>
      </c>
    </row>
    <row r="527" spans="1:37" ht="16.2" thickBot="1">
      <c r="A527" s="3"/>
      <c r="B527" s="4"/>
      <c r="C527" s="4"/>
      <c r="D527" s="4"/>
      <c r="E527" s="4"/>
      <c r="F527" s="4"/>
      <c r="G527" s="25"/>
      <c r="H527" s="26" t="s">
        <v>24</v>
      </c>
      <c r="I527" s="30">
        <f>(I526-I522)/J526</f>
        <v>9.8222346973485877E-3</v>
      </c>
      <c r="J527" s="8"/>
      <c r="K527" s="6"/>
      <c r="L527" s="9"/>
      <c r="M527" s="38" t="s">
        <v>34</v>
      </c>
      <c r="N527" s="41">
        <f>N526-N522</f>
        <v>2.3541864369659997</v>
      </c>
      <c r="O527" s="41">
        <f>O526-O522</f>
        <v>0</v>
      </c>
      <c r="P527" s="6"/>
      <c r="S527" s="43" t="s">
        <v>23</v>
      </c>
      <c r="T527" s="30">
        <f>(T526-T522)/U526</f>
        <v>1.5304696240923029E-2</v>
      </c>
      <c r="X527" s="38" t="s">
        <v>34</v>
      </c>
      <c r="Y527" s="58">
        <f>Y526-Y522</f>
        <v>-2.0429076724739996</v>
      </c>
      <c r="Z527" s="58">
        <f>Z526-Z522</f>
        <v>0</v>
      </c>
      <c r="AC527" s="43" t="s">
        <v>23</v>
      </c>
      <c r="AD527" s="30">
        <f>(AD526-AD522)/AE526</f>
        <v>-3.3988137710174275E-2</v>
      </c>
      <c r="AH527" s="38" t="s">
        <v>34</v>
      </c>
      <c r="AI527" s="41">
        <f>AI526-AI522</f>
        <v>1.9354838709679996</v>
      </c>
      <c r="AJ527" s="41">
        <f>AJ526-AJ522</f>
        <v>0</v>
      </c>
      <c r="AK527" s="6"/>
    </row>
    <row r="528" spans="1:37" ht="15.6" thickBot="1">
      <c r="A528" s="3"/>
      <c r="B528" s="4"/>
      <c r="C528" s="4"/>
      <c r="D528" s="4"/>
      <c r="E528" s="4"/>
      <c r="F528" s="4"/>
      <c r="G528" s="4"/>
      <c r="H528" s="6"/>
      <c r="I528" s="8"/>
      <c r="J528" s="8"/>
      <c r="K528" s="6"/>
      <c r="L528" s="9"/>
      <c r="M528" s="9"/>
      <c r="N528" s="9"/>
      <c r="O528" s="9"/>
      <c r="P528" s="6"/>
      <c r="AC528" s="6"/>
      <c r="AD528" s="8"/>
      <c r="AE528" s="8"/>
      <c r="AF528" s="6"/>
      <c r="AG528" s="9"/>
      <c r="AH528" s="9"/>
      <c r="AI528" s="9"/>
      <c r="AJ528" s="9"/>
      <c r="AK528" s="6"/>
    </row>
    <row r="529" spans="1:37" ht="15.6" thickBot="1">
      <c r="A529" s="3"/>
      <c r="B529" s="4"/>
      <c r="C529" s="22"/>
      <c r="D529" s="4"/>
      <c r="E529" s="4"/>
      <c r="F529" s="4"/>
      <c r="G529" s="4"/>
      <c r="H529" s="5"/>
      <c r="I529" s="5"/>
      <c r="J529" s="5"/>
      <c r="K529" s="5"/>
      <c r="L529" s="5"/>
      <c r="M529" s="5"/>
      <c r="N529" s="5"/>
      <c r="O529" s="5"/>
      <c r="P529" s="6"/>
      <c r="AC529" s="6"/>
      <c r="AD529" s="8"/>
      <c r="AE529" s="8"/>
      <c r="AF529" s="6"/>
      <c r="AG529" s="9"/>
      <c r="AH529" s="9"/>
      <c r="AI529" s="9"/>
      <c r="AJ529" s="9"/>
      <c r="AK529" s="6"/>
    </row>
    <row r="530" spans="1:37" ht="15.6" thickBot="1">
      <c r="A530" s="3">
        <v>2009</v>
      </c>
      <c r="B530" s="4" t="s">
        <v>21</v>
      </c>
      <c r="C530" s="4" t="s">
        <v>13</v>
      </c>
      <c r="D530" s="4" t="s">
        <v>17</v>
      </c>
      <c r="E530" s="4" t="s">
        <v>27</v>
      </c>
      <c r="F530" s="4" t="s">
        <v>30</v>
      </c>
      <c r="G530" s="4" t="s">
        <v>16</v>
      </c>
      <c r="H530" s="6">
        <v>547</v>
      </c>
      <c r="I530" s="8">
        <v>435.87385740402198</v>
      </c>
      <c r="J530" s="8">
        <v>42.791262163094999</v>
      </c>
      <c r="K530" s="6">
        <v>40.000000000999997</v>
      </c>
      <c r="L530" s="9">
        <v>28.856624319419002</v>
      </c>
      <c r="M530" s="9">
        <v>62.250453720507998</v>
      </c>
      <c r="N530" s="9">
        <v>8.1669691470050001</v>
      </c>
      <c r="O530" s="9">
        <v>0</v>
      </c>
      <c r="P530" s="6">
        <f>N530+O530</f>
        <v>8.1669691470050001</v>
      </c>
      <c r="S530" s="6">
        <v>254</v>
      </c>
      <c r="T530" s="9">
        <v>418.24015748031502</v>
      </c>
      <c r="U530" s="9">
        <v>52.448745935175999</v>
      </c>
      <c r="V530" s="9">
        <v>40.000000000999997</v>
      </c>
      <c r="W530" s="9">
        <v>34.615384615384002</v>
      </c>
      <c r="X530" s="9">
        <v>55.769230769229999</v>
      </c>
      <c r="Y530" s="9">
        <v>7.3076923076920002</v>
      </c>
      <c r="Z530" s="9">
        <v>0</v>
      </c>
      <c r="AA530" s="6">
        <f>Y530+Z530</f>
        <v>7.3076923076920002</v>
      </c>
      <c r="AC530" s="6">
        <v>111</v>
      </c>
      <c r="AD530" s="8">
        <v>434.09009009008997</v>
      </c>
      <c r="AE530" s="8">
        <v>41.368532078808997</v>
      </c>
      <c r="AF530" s="6">
        <v>36.500000000999997</v>
      </c>
      <c r="AG530" s="9">
        <v>22.807017543859001</v>
      </c>
      <c r="AH530" s="9">
        <v>65.789473684209995</v>
      </c>
      <c r="AI530" s="9">
        <v>7.8947368421049999</v>
      </c>
      <c r="AJ530" s="9">
        <v>0.87719298245599997</v>
      </c>
      <c r="AK530" s="6">
        <f>AI530+AJ530</f>
        <v>8.7719298245609991</v>
      </c>
    </row>
    <row r="531" spans="1:37" ht="15.6" thickBot="1">
      <c r="A531" s="3">
        <v>2010</v>
      </c>
      <c r="B531" s="4" t="s">
        <v>21</v>
      </c>
      <c r="C531" s="4" t="s">
        <v>13</v>
      </c>
      <c r="D531" s="4" t="s">
        <v>17</v>
      </c>
      <c r="E531" s="4" t="s">
        <v>27</v>
      </c>
      <c r="F531" s="4" t="s">
        <v>30</v>
      </c>
      <c r="G531" s="4" t="s">
        <v>16</v>
      </c>
      <c r="H531" s="6">
        <v>567</v>
      </c>
      <c r="I531" s="8">
        <v>428.62081128747798</v>
      </c>
      <c r="J531" s="8">
        <v>45.905792963515999</v>
      </c>
      <c r="K531" s="6">
        <v>36.500000000999997</v>
      </c>
      <c r="L531" s="9">
        <v>34.440559440558999</v>
      </c>
      <c r="M531" s="9">
        <v>58.391608391608003</v>
      </c>
      <c r="N531" s="9">
        <v>6.1188811188810002</v>
      </c>
      <c r="O531" s="9">
        <v>0.17482517482500001</v>
      </c>
      <c r="P531" s="6">
        <f t="shared" ref="P531:P534" si="207">N531+O531</f>
        <v>6.2937062937060002</v>
      </c>
      <c r="S531" s="6">
        <v>282</v>
      </c>
      <c r="T531" s="9">
        <v>410.11347517730502</v>
      </c>
      <c r="U531" s="9">
        <v>51.162930335832002</v>
      </c>
      <c r="V531" s="9">
        <v>35.000000000999997</v>
      </c>
      <c r="W531" s="9">
        <v>44.791666666666003</v>
      </c>
      <c r="X531" s="9">
        <v>46.875</v>
      </c>
      <c r="Y531" s="9">
        <v>5.9027777777769996</v>
      </c>
      <c r="Z531" s="9">
        <v>0.347222222222</v>
      </c>
      <c r="AA531" s="6">
        <f t="shared" ref="AA531:AA534" si="208">Y531+Z531</f>
        <v>6.2499999999989999</v>
      </c>
      <c r="AC531" s="6">
        <v>140</v>
      </c>
      <c r="AD531" s="8">
        <v>425.77857142857101</v>
      </c>
      <c r="AE531" s="8">
        <v>45.970442154729</v>
      </c>
      <c r="AF531" s="6">
        <v>36.000000000999997</v>
      </c>
      <c r="AG531" s="9">
        <v>34.751773049645003</v>
      </c>
      <c r="AH531" s="9">
        <v>58.156028368793997</v>
      </c>
      <c r="AI531" s="9">
        <v>5.6737588652479998</v>
      </c>
      <c r="AJ531" s="9">
        <v>0.70921985815599997</v>
      </c>
      <c r="AK531" s="6">
        <f t="shared" ref="AK531:AK534" si="209">AI531+AJ531</f>
        <v>6.3829787234039994</v>
      </c>
    </row>
    <row r="532" spans="1:37" ht="15.6" thickBot="1">
      <c r="A532" s="3">
        <v>2011</v>
      </c>
      <c r="B532" s="4" t="s">
        <v>21</v>
      </c>
      <c r="C532" s="4" t="s">
        <v>13</v>
      </c>
      <c r="D532" s="4" t="s">
        <v>17</v>
      </c>
      <c r="E532" s="4" t="s">
        <v>27</v>
      </c>
      <c r="F532" s="4" t="s">
        <v>30</v>
      </c>
      <c r="G532" s="4" t="s">
        <v>16</v>
      </c>
      <c r="H532" s="6">
        <v>581</v>
      </c>
      <c r="I532" s="8">
        <v>435.01893287435502</v>
      </c>
      <c r="J532" s="8">
        <v>49.988046704607001</v>
      </c>
      <c r="K532" s="6">
        <v>47.000000000999997</v>
      </c>
      <c r="L532" s="9">
        <v>29.109589041094999</v>
      </c>
      <c r="M532" s="9">
        <v>60.445205479452</v>
      </c>
      <c r="N532" s="9">
        <v>9.2465753424650003</v>
      </c>
      <c r="O532" s="9">
        <v>0.68493150684899995</v>
      </c>
      <c r="P532" s="6">
        <f t="shared" si="207"/>
        <v>9.9315068493140011</v>
      </c>
      <c r="S532" s="6">
        <v>306</v>
      </c>
      <c r="T532" s="9">
        <v>424.47712418300699</v>
      </c>
      <c r="U532" s="9">
        <v>45.419441921817999</v>
      </c>
      <c r="V532" s="9">
        <v>43.000000000999997</v>
      </c>
      <c r="W532" s="9">
        <v>34.294871794871</v>
      </c>
      <c r="X532" s="9">
        <v>56.730769230768999</v>
      </c>
      <c r="Y532" s="9">
        <v>6.4102564102560002</v>
      </c>
      <c r="Z532" s="9">
        <v>0.64102564102500004</v>
      </c>
      <c r="AA532" s="6">
        <f t="shared" si="208"/>
        <v>7.0512820512810004</v>
      </c>
      <c r="AC532" s="6">
        <v>150</v>
      </c>
      <c r="AD532" s="8">
        <v>428.34666666666698</v>
      </c>
      <c r="AE532" s="8">
        <v>51.163507688739003</v>
      </c>
      <c r="AF532" s="6">
        <v>34.000000000999997</v>
      </c>
      <c r="AG532" s="9">
        <v>31.372549019607</v>
      </c>
      <c r="AH532" s="9">
        <v>55.555555555555003</v>
      </c>
      <c r="AI532" s="9">
        <v>11.111111111111001</v>
      </c>
      <c r="AJ532" s="9">
        <v>0</v>
      </c>
      <c r="AK532" s="6">
        <f t="shared" si="209"/>
        <v>11.111111111111001</v>
      </c>
    </row>
    <row r="533" spans="1:37" ht="15.6" thickBot="1">
      <c r="A533" s="3">
        <v>2012</v>
      </c>
      <c r="B533" s="4" t="s">
        <v>21</v>
      </c>
      <c r="C533" s="4" t="s">
        <v>13</v>
      </c>
      <c r="D533" s="4" t="s">
        <v>17</v>
      </c>
      <c r="E533" s="4" t="s">
        <v>27</v>
      </c>
      <c r="F533" s="4" t="s">
        <v>30</v>
      </c>
      <c r="G533" s="4" t="s">
        <v>16</v>
      </c>
      <c r="H533" s="6">
        <v>587</v>
      </c>
      <c r="I533" s="8">
        <v>430.39011925042598</v>
      </c>
      <c r="J533" s="8">
        <v>46.196635345240999</v>
      </c>
      <c r="K533" s="6">
        <v>40.000000000999997</v>
      </c>
      <c r="L533" s="9">
        <v>33.277027027027003</v>
      </c>
      <c r="M533" s="9">
        <v>59.29054054054</v>
      </c>
      <c r="N533" s="9">
        <v>6.5878378378370002</v>
      </c>
      <c r="O533" s="9">
        <v>0</v>
      </c>
      <c r="P533" s="6">
        <f t="shared" si="207"/>
        <v>6.5878378378370002</v>
      </c>
      <c r="S533" s="6">
        <v>308</v>
      </c>
      <c r="T533" s="9">
        <v>419.75324675324703</v>
      </c>
      <c r="U533" s="9">
        <v>52.705352896569003</v>
      </c>
      <c r="V533" s="9">
        <v>34.000000000999997</v>
      </c>
      <c r="W533" s="9">
        <v>38.141025641025003</v>
      </c>
      <c r="X533" s="9">
        <v>50.320512820512</v>
      </c>
      <c r="Y533" s="9">
        <v>9.6153846153840004</v>
      </c>
      <c r="Z533" s="9">
        <v>0.64102564102500004</v>
      </c>
      <c r="AA533" s="6">
        <f t="shared" si="208"/>
        <v>10.256410256409</v>
      </c>
      <c r="AC533" s="6">
        <v>146</v>
      </c>
      <c r="AD533" s="8">
        <v>414.780821917808</v>
      </c>
      <c r="AE533" s="8">
        <v>48.376040400564001</v>
      </c>
      <c r="AF533" s="6">
        <v>29.000000001</v>
      </c>
      <c r="AG533" s="9">
        <v>37.5</v>
      </c>
      <c r="AH533" s="9">
        <v>51.973684210526002</v>
      </c>
      <c r="AI533" s="9">
        <v>6.5789473684209998</v>
      </c>
      <c r="AJ533" s="9">
        <v>0</v>
      </c>
      <c r="AK533" s="6">
        <f t="shared" si="209"/>
        <v>6.5789473684209998</v>
      </c>
    </row>
    <row r="534" spans="1:37" ht="15.6" thickBot="1">
      <c r="A534" s="3">
        <v>2013</v>
      </c>
      <c r="B534" s="4" t="s">
        <v>21</v>
      </c>
      <c r="C534" s="4" t="s">
        <v>13</v>
      </c>
      <c r="D534" s="4" t="s">
        <v>17</v>
      </c>
      <c r="E534" s="4" t="s">
        <v>27</v>
      </c>
      <c r="F534" s="4" t="s">
        <v>30</v>
      </c>
      <c r="G534" s="4" t="s">
        <v>16</v>
      </c>
      <c r="H534" s="6">
        <v>574</v>
      </c>
      <c r="I534" s="8">
        <v>430.27003484320602</v>
      </c>
      <c r="J534" s="8">
        <v>51.081482739656003</v>
      </c>
      <c r="K534" s="6">
        <v>45.000000000999997</v>
      </c>
      <c r="L534" s="9">
        <v>30.808950086058001</v>
      </c>
      <c r="M534" s="9">
        <v>59.724612736659999</v>
      </c>
      <c r="N534" s="9">
        <v>8.0895008605849998</v>
      </c>
      <c r="O534" s="9">
        <v>0.172117039586</v>
      </c>
      <c r="P534" s="6">
        <f t="shared" si="207"/>
        <v>8.2616179001710002</v>
      </c>
      <c r="S534" s="6">
        <v>355</v>
      </c>
      <c r="T534" s="9">
        <v>420.23661971831001</v>
      </c>
      <c r="U534" s="9">
        <v>48.003946516893002</v>
      </c>
      <c r="V534" s="9">
        <v>48.000000000999997</v>
      </c>
      <c r="W534" s="9">
        <v>33.241758241757999</v>
      </c>
      <c r="X534" s="9">
        <v>57.692307692306997</v>
      </c>
      <c r="Y534" s="9">
        <v>6.0439560439560003</v>
      </c>
      <c r="Z534" s="9">
        <v>0.54945054945000005</v>
      </c>
      <c r="AA534" s="6">
        <f t="shared" si="208"/>
        <v>6.5934065934060007</v>
      </c>
      <c r="AC534" s="6">
        <v>144</v>
      </c>
      <c r="AD534" s="8">
        <v>424.465277777778</v>
      </c>
      <c r="AE534" s="8">
        <v>44.398058483733998</v>
      </c>
      <c r="AF534" s="6">
        <v>37.000000000999997</v>
      </c>
      <c r="AG534" s="9">
        <v>32.214765100671002</v>
      </c>
      <c r="AH534" s="9">
        <v>59.731543624160999</v>
      </c>
      <c r="AI534" s="9">
        <v>4.6979865771810001</v>
      </c>
      <c r="AJ534" s="9">
        <v>0</v>
      </c>
      <c r="AK534" s="6">
        <f t="shared" si="209"/>
        <v>4.6979865771810001</v>
      </c>
    </row>
    <row r="535" spans="1:37" ht="16.2" thickBot="1">
      <c r="A535" s="3"/>
      <c r="B535" s="4"/>
      <c r="C535" s="4"/>
      <c r="D535" s="4"/>
      <c r="E535" s="4"/>
      <c r="F535" s="4"/>
      <c r="G535" s="25"/>
      <c r="H535" s="26" t="s">
        <v>24</v>
      </c>
      <c r="I535" s="30">
        <f>(I534-I530)/J534</f>
        <v>-0.10970360021412515</v>
      </c>
      <c r="J535" s="8"/>
      <c r="K535" s="6"/>
      <c r="L535" s="9"/>
      <c r="M535" s="38" t="s">
        <v>34</v>
      </c>
      <c r="N535" s="41">
        <f>N534-N530</f>
        <v>-7.7468286420000254E-2</v>
      </c>
      <c r="O535" s="41">
        <f>O534-O530</f>
        <v>0.172117039586</v>
      </c>
      <c r="P535" s="6"/>
      <c r="S535" s="43" t="s">
        <v>23</v>
      </c>
      <c r="T535" s="30">
        <f>(T534-T530)/U534</f>
        <v>4.1589543836618052E-2</v>
      </c>
      <c r="X535" s="38" t="s">
        <v>34</v>
      </c>
      <c r="Y535" s="58">
        <f>Y534-Y530</f>
        <v>-1.2637362637359999</v>
      </c>
      <c r="Z535" s="58">
        <f>Z534-Z530</f>
        <v>0.54945054945000005</v>
      </c>
      <c r="AC535" s="43" t="s">
        <v>23</v>
      </c>
      <c r="AD535" s="30">
        <f>(AD534-AD530)/AE534</f>
        <v>-0.2167845315992408</v>
      </c>
      <c r="AH535" s="38" t="s">
        <v>34</v>
      </c>
      <c r="AI535" s="41">
        <f>AI534-AI530</f>
        <v>-3.1967502649239998</v>
      </c>
      <c r="AJ535" s="41">
        <f>AJ534-AJ530</f>
        <v>-0.87719298245599997</v>
      </c>
      <c r="AK535" s="6"/>
    </row>
    <row r="536" spans="1:37" ht="15.6" thickBot="1">
      <c r="A536" s="3"/>
      <c r="B536" s="4"/>
      <c r="C536" s="4"/>
      <c r="D536" s="4"/>
      <c r="E536" s="4"/>
      <c r="F536" s="4"/>
      <c r="G536" s="4"/>
      <c r="H536" s="6"/>
      <c r="I536" s="8"/>
      <c r="J536" s="8"/>
      <c r="K536" s="6"/>
      <c r="L536" s="9"/>
      <c r="M536" s="9"/>
      <c r="N536" s="9"/>
      <c r="O536" s="9"/>
      <c r="P536" s="6"/>
      <c r="AC536" s="6"/>
      <c r="AD536" s="8"/>
      <c r="AE536" s="8"/>
      <c r="AF536" s="6"/>
      <c r="AG536" s="9"/>
      <c r="AH536" s="9"/>
      <c r="AI536" s="9"/>
      <c r="AJ536" s="9"/>
      <c r="AK536" s="6"/>
    </row>
    <row r="537" spans="1:37" ht="15.6" thickBot="1">
      <c r="A537" s="3">
        <v>2009</v>
      </c>
      <c r="B537" s="4" t="s">
        <v>21</v>
      </c>
      <c r="C537" s="4" t="s">
        <v>19</v>
      </c>
      <c r="D537" s="4" t="s">
        <v>17</v>
      </c>
      <c r="E537" s="4" t="s">
        <v>27</v>
      </c>
      <c r="F537" s="4" t="s">
        <v>30</v>
      </c>
      <c r="G537" s="4" t="s">
        <v>16</v>
      </c>
      <c r="H537" s="6">
        <v>292</v>
      </c>
      <c r="I537" s="8">
        <v>466.695205479452</v>
      </c>
      <c r="J537" s="8">
        <v>50.050622939766001</v>
      </c>
      <c r="K537" s="6">
        <v>34.000000000999997</v>
      </c>
      <c r="L537" s="9">
        <v>23.333333333333002</v>
      </c>
      <c r="M537" s="9">
        <v>68</v>
      </c>
      <c r="N537" s="9">
        <v>6</v>
      </c>
      <c r="O537" s="9">
        <v>0</v>
      </c>
      <c r="P537" s="6">
        <f>N537+O537</f>
        <v>6</v>
      </c>
      <c r="S537" s="6">
        <v>232</v>
      </c>
      <c r="T537" s="9">
        <v>457.25431034482801</v>
      </c>
      <c r="U537" s="9">
        <v>47.657235573967</v>
      </c>
      <c r="V537" s="9">
        <v>36.000000000999997</v>
      </c>
      <c r="W537" s="9">
        <v>24.369747899159002</v>
      </c>
      <c r="X537" s="9">
        <v>68.907563025209996</v>
      </c>
      <c r="Y537" s="9">
        <v>4.201680672268</v>
      </c>
      <c r="Z537" s="9">
        <v>0</v>
      </c>
      <c r="AA537" s="6">
        <f>Y537+Z537</f>
        <v>4.201680672268</v>
      </c>
      <c r="AC537" s="6">
        <v>98</v>
      </c>
      <c r="AD537" s="8">
        <v>465.540816326531</v>
      </c>
      <c r="AE537" s="8">
        <v>51.636550701986998</v>
      </c>
      <c r="AF537" s="6">
        <v>33.000000000999997</v>
      </c>
      <c r="AG537" s="9">
        <v>24</v>
      </c>
      <c r="AH537" s="9">
        <v>68</v>
      </c>
      <c r="AI537" s="9">
        <v>5</v>
      </c>
      <c r="AJ537" s="9">
        <v>1</v>
      </c>
      <c r="AK537" s="6">
        <f>AI537+AJ537</f>
        <v>6</v>
      </c>
    </row>
    <row r="538" spans="1:37" ht="15.6" thickBot="1">
      <c r="A538" s="3">
        <v>2010</v>
      </c>
      <c r="B538" s="4" t="s">
        <v>21</v>
      </c>
      <c r="C538" s="4" t="s">
        <v>19</v>
      </c>
      <c r="D538" s="4" t="s">
        <v>17</v>
      </c>
      <c r="E538" s="4" t="s">
        <v>27</v>
      </c>
      <c r="F538" s="4" t="s">
        <v>30</v>
      </c>
      <c r="G538" s="4" t="s">
        <v>16</v>
      </c>
      <c r="H538" s="6">
        <v>299</v>
      </c>
      <c r="I538" s="8">
        <v>464.31772575250801</v>
      </c>
      <c r="J538" s="8">
        <v>50.55446979533</v>
      </c>
      <c r="K538" s="6">
        <v>35.500000000999997</v>
      </c>
      <c r="L538" s="9">
        <v>21.451104100946001</v>
      </c>
      <c r="M538" s="9">
        <v>69.085173501577003</v>
      </c>
      <c r="N538" s="9">
        <v>3.7854889589899998</v>
      </c>
      <c r="O538" s="9">
        <v>0</v>
      </c>
      <c r="P538" s="6">
        <f t="shared" ref="P538:P541" si="210">N538+O538</f>
        <v>3.7854889589899998</v>
      </c>
      <c r="S538" s="6">
        <v>263</v>
      </c>
      <c r="T538" s="9">
        <v>455.42965779467698</v>
      </c>
      <c r="U538" s="9">
        <v>55.327562001754004</v>
      </c>
      <c r="V538" s="9">
        <v>41.000000000999997</v>
      </c>
      <c r="W538" s="9">
        <v>26.838235294116998</v>
      </c>
      <c r="X538" s="9">
        <v>62.867647058823003</v>
      </c>
      <c r="Y538" s="9">
        <v>6.6176470588229996</v>
      </c>
      <c r="Z538" s="9">
        <v>0.36764705882299997</v>
      </c>
      <c r="AA538" s="6">
        <f t="shared" ref="AA538:AA541" si="211">Y538+Z538</f>
        <v>6.9852941176459993</v>
      </c>
      <c r="AC538" s="6">
        <v>125</v>
      </c>
      <c r="AD538" s="8">
        <v>447.35199999999998</v>
      </c>
      <c r="AE538" s="8">
        <v>59.761657791056997</v>
      </c>
      <c r="AF538" s="6">
        <v>41.000000000999997</v>
      </c>
      <c r="AG538" s="9">
        <v>35.074626865671</v>
      </c>
      <c r="AH538" s="9">
        <v>52.985074626865</v>
      </c>
      <c r="AI538" s="9">
        <v>5.2238805970140003</v>
      </c>
      <c r="AJ538" s="9">
        <v>0</v>
      </c>
      <c r="AK538" s="6">
        <f t="shared" ref="AK538:AK541" si="212">AI538+AJ538</f>
        <v>5.2238805970140003</v>
      </c>
    </row>
    <row r="539" spans="1:37" ht="15.6" thickBot="1">
      <c r="A539" s="3">
        <v>2011</v>
      </c>
      <c r="B539" s="4" t="s">
        <v>21</v>
      </c>
      <c r="C539" s="4" t="s">
        <v>19</v>
      </c>
      <c r="D539" s="4" t="s">
        <v>17</v>
      </c>
      <c r="E539" s="4" t="s">
        <v>27</v>
      </c>
      <c r="F539" s="4" t="s">
        <v>30</v>
      </c>
      <c r="G539" s="4" t="s">
        <v>16</v>
      </c>
      <c r="H539" s="6">
        <v>308</v>
      </c>
      <c r="I539" s="8">
        <v>467.56168831168799</v>
      </c>
      <c r="J539" s="8">
        <v>49.406702387312997</v>
      </c>
      <c r="K539" s="6">
        <v>35.000000000999997</v>
      </c>
      <c r="L539" s="9">
        <v>20.700636942675001</v>
      </c>
      <c r="M539" s="9">
        <v>72.929936305731999</v>
      </c>
      <c r="N539" s="9">
        <v>4.1401273885350003</v>
      </c>
      <c r="O539" s="9">
        <v>0.31847133757899998</v>
      </c>
      <c r="P539" s="6">
        <f t="shared" si="210"/>
        <v>4.4585987261140003</v>
      </c>
      <c r="S539" s="6">
        <v>304</v>
      </c>
      <c r="T539" s="9">
        <v>459.10855263157902</v>
      </c>
      <c r="U539" s="9">
        <v>54.609487254763998</v>
      </c>
      <c r="V539" s="9">
        <v>49.000000000999997</v>
      </c>
      <c r="W539" s="9">
        <v>26.517571884984001</v>
      </c>
      <c r="X539" s="9">
        <v>63.578274760383003</v>
      </c>
      <c r="Y539" s="9">
        <v>6.7092651757180004</v>
      </c>
      <c r="Z539" s="9">
        <v>0.31948881789099998</v>
      </c>
      <c r="AA539" s="6">
        <f t="shared" si="211"/>
        <v>7.0287539936090004</v>
      </c>
      <c r="AC539" s="6">
        <v>135</v>
      </c>
      <c r="AD539" s="8">
        <v>452.65185185185197</v>
      </c>
      <c r="AE539" s="8">
        <v>56.990876268823001</v>
      </c>
      <c r="AF539" s="6">
        <v>37.000000000999997</v>
      </c>
      <c r="AG539" s="9">
        <v>28.873239436618999</v>
      </c>
      <c r="AH539" s="9">
        <v>61.971830985914998</v>
      </c>
      <c r="AI539" s="9">
        <v>4.2253521126760001</v>
      </c>
      <c r="AJ539" s="9">
        <v>0</v>
      </c>
      <c r="AK539" s="6">
        <f t="shared" si="212"/>
        <v>4.2253521126760001</v>
      </c>
    </row>
    <row r="540" spans="1:37" ht="15.6" thickBot="1">
      <c r="A540" s="3">
        <v>2012</v>
      </c>
      <c r="B540" s="4" t="s">
        <v>21</v>
      </c>
      <c r="C540" s="4" t="s">
        <v>19</v>
      </c>
      <c r="D540" s="4" t="s">
        <v>17</v>
      </c>
      <c r="E540" s="4" t="s">
        <v>27</v>
      </c>
      <c r="F540" s="4" t="s">
        <v>30</v>
      </c>
      <c r="G540" s="4" t="s">
        <v>16</v>
      </c>
      <c r="H540" s="6">
        <v>339</v>
      </c>
      <c r="I540" s="8">
        <v>464.69026548672599</v>
      </c>
      <c r="J540" s="8">
        <v>52.225684522979002</v>
      </c>
      <c r="K540" s="6">
        <v>37.000000000999997</v>
      </c>
      <c r="L540" s="9">
        <v>24.127906976744001</v>
      </c>
      <c r="M540" s="9">
        <v>70.348837209302005</v>
      </c>
      <c r="N540" s="9">
        <v>4.0697674418599998</v>
      </c>
      <c r="O540" s="9">
        <v>0</v>
      </c>
      <c r="P540" s="6">
        <f t="shared" si="210"/>
        <v>4.0697674418599998</v>
      </c>
      <c r="S540" s="6">
        <v>287</v>
      </c>
      <c r="T540" s="9">
        <v>456.91289198606302</v>
      </c>
      <c r="U540" s="9">
        <v>59.153374851248998</v>
      </c>
      <c r="V540" s="9">
        <v>35.500000000999997</v>
      </c>
      <c r="W540" s="9">
        <v>32.881355932203</v>
      </c>
      <c r="X540" s="9">
        <v>56.949152542371998</v>
      </c>
      <c r="Y540" s="9">
        <v>7.457627118644</v>
      </c>
      <c r="Z540" s="9">
        <v>0</v>
      </c>
      <c r="AA540" s="6">
        <f t="shared" si="211"/>
        <v>7.457627118644</v>
      </c>
      <c r="AC540" s="6">
        <v>130</v>
      </c>
      <c r="AD540" s="8">
        <v>450.77692307692303</v>
      </c>
      <c r="AE540" s="8">
        <v>56.147130278591</v>
      </c>
      <c r="AF540" s="6">
        <v>36.000000000999997</v>
      </c>
      <c r="AG540" s="9">
        <v>30.147058823529001</v>
      </c>
      <c r="AH540" s="9">
        <v>59.558823529411001</v>
      </c>
      <c r="AI540" s="9">
        <v>5.8823529411760003</v>
      </c>
      <c r="AJ540" s="9">
        <v>0</v>
      </c>
      <c r="AK540" s="6">
        <f t="shared" si="212"/>
        <v>5.8823529411760003</v>
      </c>
    </row>
    <row r="541" spans="1:37" ht="15.6" thickBot="1">
      <c r="A541" s="3">
        <v>2013</v>
      </c>
      <c r="B541" s="4" t="s">
        <v>21</v>
      </c>
      <c r="C541" s="4" t="s">
        <v>19</v>
      </c>
      <c r="D541" s="4" t="s">
        <v>17</v>
      </c>
      <c r="E541" s="4" t="s">
        <v>27</v>
      </c>
      <c r="F541" s="4" t="s">
        <v>30</v>
      </c>
      <c r="G541" s="4" t="s">
        <v>16</v>
      </c>
      <c r="H541" s="6">
        <v>326</v>
      </c>
      <c r="I541" s="8">
        <v>471.36503067484699</v>
      </c>
      <c r="J541" s="8">
        <v>54.765445628808997</v>
      </c>
      <c r="K541" s="6">
        <v>40.000000000999997</v>
      </c>
      <c r="L541" s="9">
        <v>19.819819819818999</v>
      </c>
      <c r="M541" s="9">
        <v>69.969969969969995</v>
      </c>
      <c r="N541" s="9">
        <v>8.1081081081080004</v>
      </c>
      <c r="O541" s="9">
        <v>0</v>
      </c>
      <c r="P541" s="6">
        <f t="shared" si="210"/>
        <v>8.1081081081080004</v>
      </c>
      <c r="S541" s="6">
        <v>340</v>
      </c>
      <c r="T541" s="9">
        <v>456.90294117647102</v>
      </c>
      <c r="U541" s="9">
        <v>52.280889785386002</v>
      </c>
      <c r="V541" s="9">
        <v>42.000000000999997</v>
      </c>
      <c r="W541" s="9">
        <v>26.95652173913</v>
      </c>
      <c r="X541" s="9">
        <v>66.376811594201996</v>
      </c>
      <c r="Y541" s="9">
        <v>4.6376811594199996</v>
      </c>
      <c r="Z541" s="9">
        <v>0.57971014492700002</v>
      </c>
      <c r="AA541" s="6">
        <f t="shared" si="211"/>
        <v>5.2173913043469993</v>
      </c>
      <c r="AC541" s="6">
        <v>148</v>
      </c>
      <c r="AD541" s="8">
        <v>460.79729729729701</v>
      </c>
      <c r="AE541" s="8">
        <v>52.468190487702003</v>
      </c>
      <c r="AF541" s="6">
        <v>42.000000000999997</v>
      </c>
      <c r="AG541" s="9">
        <v>23.841059602649</v>
      </c>
      <c r="AH541" s="9">
        <v>68.211920529801006</v>
      </c>
      <c r="AI541" s="9">
        <v>5.9602649006619997</v>
      </c>
      <c r="AJ541" s="9">
        <v>0</v>
      </c>
      <c r="AK541" s="6">
        <f t="shared" si="212"/>
        <v>5.9602649006619997</v>
      </c>
    </row>
    <row r="542" spans="1:37" ht="16.2" thickBot="1">
      <c r="A542" s="3"/>
      <c r="B542" s="4"/>
      <c r="C542" s="4"/>
      <c r="D542" s="4"/>
      <c r="E542" s="4"/>
      <c r="F542" s="4"/>
      <c r="G542" s="25"/>
      <c r="H542" s="26" t="s">
        <v>24</v>
      </c>
      <c r="I542" s="30">
        <f>(I541-I537)/J541</f>
        <v>8.526955531497514E-2</v>
      </c>
      <c r="J542" s="8"/>
      <c r="K542" s="6"/>
      <c r="L542" s="9"/>
      <c r="M542" s="38" t="s">
        <v>34</v>
      </c>
      <c r="N542" s="41">
        <f>N541-N537</f>
        <v>2.1081081081080004</v>
      </c>
      <c r="O542" s="41">
        <f>O541-O537</f>
        <v>0</v>
      </c>
      <c r="P542" s="6"/>
      <c r="S542" s="43" t="s">
        <v>23</v>
      </c>
      <c r="T542" s="30">
        <f>(T541-T537)/U541</f>
        <v>-6.7207954914190009E-3</v>
      </c>
      <c r="X542" s="38" t="s">
        <v>34</v>
      </c>
      <c r="Y542" s="58">
        <f>Y541-Y537</f>
        <v>0.43600048715199957</v>
      </c>
      <c r="Z542" s="58">
        <f>Z541-Z537</f>
        <v>0.57971014492700002</v>
      </c>
      <c r="AC542" s="43" t="s">
        <v>23</v>
      </c>
      <c r="AD542" s="30">
        <f>(AD541-AD537)/AE541</f>
        <v>-9.0407520921572948E-2</v>
      </c>
      <c r="AH542" s="38" t="s">
        <v>34</v>
      </c>
      <c r="AI542" s="41">
        <f>AI541-AI537</f>
        <v>0.96026490066199965</v>
      </c>
      <c r="AJ542" s="41">
        <f>AJ541-AJ537</f>
        <v>-1</v>
      </c>
      <c r="AK542" s="6"/>
    </row>
    <row r="543" spans="1:37" ht="15.6" thickBot="1">
      <c r="A543" s="3"/>
      <c r="B543" s="4"/>
      <c r="C543" s="4"/>
      <c r="D543" s="4"/>
      <c r="E543" s="4"/>
      <c r="F543" s="4"/>
      <c r="G543" s="4"/>
      <c r="H543" s="6"/>
      <c r="I543" s="8"/>
      <c r="J543" s="8"/>
      <c r="K543" s="6"/>
      <c r="L543" s="9"/>
      <c r="M543" s="9"/>
      <c r="N543" s="9"/>
      <c r="O543" s="9"/>
      <c r="P543" s="6"/>
      <c r="AC543" s="6"/>
      <c r="AD543" s="8"/>
      <c r="AE543" s="8"/>
      <c r="AF543" s="6"/>
      <c r="AG543" s="9"/>
      <c r="AH543" s="9"/>
      <c r="AI543" s="9"/>
      <c r="AJ543" s="9"/>
      <c r="AK543" s="6"/>
    </row>
    <row r="544" spans="1:37" ht="15.6" thickBot="1">
      <c r="A544" s="3">
        <v>2009</v>
      </c>
      <c r="B544" s="4" t="s">
        <v>21</v>
      </c>
      <c r="C544" s="4" t="s">
        <v>18</v>
      </c>
      <c r="D544" s="4" t="s">
        <v>17</v>
      </c>
      <c r="E544" s="4" t="s">
        <v>27</v>
      </c>
      <c r="F544" s="4" t="s">
        <v>30</v>
      </c>
      <c r="G544" s="4" t="s">
        <v>16</v>
      </c>
      <c r="H544" s="6">
        <v>200</v>
      </c>
      <c r="I544" s="8">
        <v>466.38499999999999</v>
      </c>
      <c r="J544" s="8">
        <v>62.445367277903998</v>
      </c>
      <c r="K544" s="6">
        <v>39.000000000999997</v>
      </c>
      <c r="L544" s="9">
        <v>33.009708737864003</v>
      </c>
      <c r="M544" s="9">
        <v>60.679611650485</v>
      </c>
      <c r="N544" s="9">
        <v>3.398058252427</v>
      </c>
      <c r="O544" s="9">
        <v>0</v>
      </c>
      <c r="P544" s="6">
        <f>N544+O544</f>
        <v>3.398058252427</v>
      </c>
      <c r="S544" s="6">
        <v>161</v>
      </c>
      <c r="T544" s="9">
        <v>479.49689440993802</v>
      </c>
      <c r="U544" s="9">
        <v>57.366162088769997</v>
      </c>
      <c r="V544" s="9">
        <v>46.000000000999997</v>
      </c>
      <c r="W544" s="9">
        <v>21.893491124259999</v>
      </c>
      <c r="X544" s="9">
        <v>68.639053254437002</v>
      </c>
      <c r="Y544" s="9">
        <v>4.7337278106499996</v>
      </c>
      <c r="Z544" s="9">
        <v>0</v>
      </c>
      <c r="AA544" s="6">
        <f>Y544+Z544</f>
        <v>4.7337278106499996</v>
      </c>
      <c r="AC544" s="6">
        <v>53</v>
      </c>
      <c r="AD544" s="8">
        <v>460.94339622641502</v>
      </c>
      <c r="AE544" s="8">
        <v>56.068781624529002</v>
      </c>
      <c r="AF544" s="6">
        <v>43.000000000999997</v>
      </c>
      <c r="AG544" s="9">
        <v>30.645161290322001</v>
      </c>
      <c r="AH544" s="9">
        <v>51.612903225806001</v>
      </c>
      <c r="AI544" s="9">
        <v>3.2258064516120002</v>
      </c>
      <c r="AJ544" s="9">
        <v>0</v>
      </c>
      <c r="AK544" s="6">
        <f>AI544+AJ544</f>
        <v>3.2258064516120002</v>
      </c>
    </row>
    <row r="545" spans="1:37" ht="15.6" thickBot="1">
      <c r="A545" s="3">
        <v>2010</v>
      </c>
      <c r="B545" s="4" t="s">
        <v>21</v>
      </c>
      <c r="C545" s="4" t="s">
        <v>18</v>
      </c>
      <c r="D545" s="4" t="s">
        <v>17</v>
      </c>
      <c r="E545" s="4" t="s">
        <v>27</v>
      </c>
      <c r="F545" s="4" t="s">
        <v>30</v>
      </c>
      <c r="G545" s="4" t="s">
        <v>16</v>
      </c>
      <c r="H545" s="6">
        <v>241</v>
      </c>
      <c r="I545" s="8">
        <v>459.67219917012397</v>
      </c>
      <c r="J545" s="8">
        <v>63.774508482831997</v>
      </c>
      <c r="K545" s="6">
        <v>38.500000000999997</v>
      </c>
      <c r="L545" s="9">
        <v>38.372093023254997</v>
      </c>
      <c r="M545" s="9">
        <v>50.775193798449003</v>
      </c>
      <c r="N545" s="9">
        <v>4.263565891472</v>
      </c>
      <c r="O545" s="9">
        <v>0</v>
      </c>
      <c r="P545" s="6">
        <f t="shared" ref="P545:P548" si="213">N545+O545</f>
        <v>4.263565891472</v>
      </c>
      <c r="S545" s="6">
        <v>161</v>
      </c>
      <c r="T545" s="9">
        <v>460.79503105590101</v>
      </c>
      <c r="U545" s="9">
        <v>57.447597644768997</v>
      </c>
      <c r="V545" s="9">
        <v>44.000000000999997</v>
      </c>
      <c r="W545" s="9">
        <v>40.571428571428001</v>
      </c>
      <c r="X545" s="9">
        <v>48.571428571428001</v>
      </c>
      <c r="Y545" s="9">
        <v>2.8571428571420001</v>
      </c>
      <c r="Z545" s="9">
        <v>0</v>
      </c>
      <c r="AA545" s="6">
        <f t="shared" ref="AA545:AA548" si="214">Y545+Z545</f>
        <v>2.8571428571420001</v>
      </c>
      <c r="AC545" s="6">
        <v>55</v>
      </c>
      <c r="AD545" s="8">
        <v>434.89090909090902</v>
      </c>
      <c r="AE545" s="8">
        <v>67.214326274727995</v>
      </c>
      <c r="AF545" s="6">
        <v>27.000000001</v>
      </c>
      <c r="AG545" s="9">
        <v>54.6875</v>
      </c>
      <c r="AH545" s="9">
        <v>28.125</v>
      </c>
      <c r="AI545" s="9">
        <v>3.125</v>
      </c>
      <c r="AJ545" s="9">
        <v>0</v>
      </c>
      <c r="AK545" s="6">
        <f t="shared" ref="AK545:AK548" si="215">AI545+AJ545</f>
        <v>3.125</v>
      </c>
    </row>
    <row r="546" spans="1:37" ht="15.6" thickBot="1">
      <c r="A546" s="3">
        <v>2011</v>
      </c>
      <c r="B546" s="4" t="s">
        <v>21</v>
      </c>
      <c r="C546" s="4" t="s">
        <v>18</v>
      </c>
      <c r="D546" s="4" t="s">
        <v>17</v>
      </c>
      <c r="E546" s="4" t="s">
        <v>27</v>
      </c>
      <c r="F546" s="4" t="s">
        <v>30</v>
      </c>
      <c r="G546" s="4" t="s">
        <v>16</v>
      </c>
      <c r="H546" s="6">
        <v>277</v>
      </c>
      <c r="I546" s="8">
        <v>471.57400722021703</v>
      </c>
      <c r="J546" s="8">
        <v>55.264113314863998</v>
      </c>
      <c r="K546" s="6">
        <v>46.000000000999997</v>
      </c>
      <c r="L546" s="9">
        <v>30.633802816900999</v>
      </c>
      <c r="M546" s="9">
        <v>64.084507042252994</v>
      </c>
      <c r="N546" s="9">
        <v>2.8169014084500001</v>
      </c>
      <c r="O546" s="9">
        <v>0</v>
      </c>
      <c r="P546" s="6">
        <f t="shared" si="213"/>
        <v>2.8169014084500001</v>
      </c>
      <c r="S546" s="6">
        <v>158</v>
      </c>
      <c r="T546" s="9">
        <v>475.11392405063299</v>
      </c>
      <c r="U546" s="9">
        <v>58.268648056113001</v>
      </c>
      <c r="V546" s="9">
        <v>46.000000000999997</v>
      </c>
      <c r="W546" s="9">
        <v>27.745664739883999</v>
      </c>
      <c r="X546" s="9">
        <v>59.537572254334997</v>
      </c>
      <c r="Y546" s="9">
        <v>3.4682080924849998</v>
      </c>
      <c r="Z546" s="9">
        <v>0.57803468207999997</v>
      </c>
      <c r="AA546" s="6">
        <f t="shared" si="214"/>
        <v>4.046242774565</v>
      </c>
      <c r="AC546" s="6">
        <v>57</v>
      </c>
      <c r="AD546" s="8">
        <v>460.15789473684202</v>
      </c>
      <c r="AE546" s="8">
        <v>62.139184058761998</v>
      </c>
      <c r="AF546" s="6">
        <v>35.000000000999997</v>
      </c>
      <c r="AG546" s="9">
        <v>35.294117647058002</v>
      </c>
      <c r="AH546" s="9">
        <v>44.117647058823003</v>
      </c>
      <c r="AI546" s="9">
        <v>4.4117647058819998</v>
      </c>
      <c r="AJ546" s="9">
        <v>0</v>
      </c>
      <c r="AK546" s="6">
        <f t="shared" si="215"/>
        <v>4.4117647058819998</v>
      </c>
    </row>
    <row r="547" spans="1:37" ht="15.6" thickBot="1">
      <c r="A547" s="3">
        <v>2012</v>
      </c>
      <c r="B547" s="4" t="s">
        <v>21</v>
      </c>
      <c r="C547" s="4" t="s">
        <v>18</v>
      </c>
      <c r="D547" s="4" t="s">
        <v>17</v>
      </c>
      <c r="E547" s="4" t="s">
        <v>27</v>
      </c>
      <c r="F547" s="4" t="s">
        <v>30</v>
      </c>
      <c r="G547" s="4" t="s">
        <v>16</v>
      </c>
      <c r="H547" s="6">
        <v>243</v>
      </c>
      <c r="I547" s="8">
        <v>469.57613168724299</v>
      </c>
      <c r="J547" s="8">
        <v>54.150972823224002</v>
      </c>
      <c r="K547" s="6">
        <v>36.000000000999997</v>
      </c>
      <c r="L547" s="9">
        <v>32.046332046331997</v>
      </c>
      <c r="M547" s="9">
        <v>59.459459459458998</v>
      </c>
      <c r="N547" s="9">
        <v>2.3166023166019998</v>
      </c>
      <c r="O547" s="9">
        <v>0</v>
      </c>
      <c r="P547" s="6">
        <f t="shared" si="213"/>
        <v>2.3166023166019998</v>
      </c>
      <c r="S547" s="6">
        <v>156</v>
      </c>
      <c r="T547" s="9">
        <v>478.435897435897</v>
      </c>
      <c r="U547" s="9">
        <v>57.67855077227</v>
      </c>
      <c r="V547" s="9">
        <v>48.000000000999997</v>
      </c>
      <c r="W547" s="9">
        <v>21.052631578947</v>
      </c>
      <c r="X547" s="9">
        <v>64.912280701754</v>
      </c>
      <c r="Y547" s="9">
        <v>5.2631578947359996</v>
      </c>
      <c r="Z547" s="9">
        <v>0</v>
      </c>
      <c r="AA547" s="6">
        <f t="shared" si="214"/>
        <v>5.2631578947359996</v>
      </c>
      <c r="AC547" s="6">
        <v>67</v>
      </c>
      <c r="AD547" s="8">
        <v>454.46268656716398</v>
      </c>
      <c r="AE547" s="8">
        <v>77.128843081542001</v>
      </c>
      <c r="AF547" s="6">
        <v>42.500000000999997</v>
      </c>
      <c r="AG547" s="9">
        <v>34.939759036143997</v>
      </c>
      <c r="AH547" s="9">
        <v>40.963855421685999</v>
      </c>
      <c r="AI547" s="9">
        <v>4.8192771084329999</v>
      </c>
      <c r="AJ547" s="9">
        <v>0</v>
      </c>
      <c r="AK547" s="6">
        <f t="shared" si="215"/>
        <v>4.8192771084329999</v>
      </c>
    </row>
    <row r="548" spans="1:37" ht="15.6" thickBot="1">
      <c r="A548" s="3">
        <v>2013</v>
      </c>
      <c r="B548" s="4" t="s">
        <v>21</v>
      </c>
      <c r="C548" s="4" t="s">
        <v>18</v>
      </c>
      <c r="D548" s="4" t="s">
        <v>17</v>
      </c>
      <c r="E548" s="4" t="s">
        <v>27</v>
      </c>
      <c r="F548" s="4" t="s">
        <v>30</v>
      </c>
      <c r="G548" s="4" t="s">
        <v>16</v>
      </c>
      <c r="H548" s="6">
        <v>257</v>
      </c>
      <c r="I548" s="8">
        <v>477.84824902723699</v>
      </c>
      <c r="J548" s="8">
        <v>54.813144298951997</v>
      </c>
      <c r="K548" s="6">
        <v>44.000000000999997</v>
      </c>
      <c r="L548" s="9">
        <v>27.81954887218</v>
      </c>
      <c r="M548" s="9">
        <v>65.413533834586005</v>
      </c>
      <c r="N548" s="9">
        <v>3.3834586466159999</v>
      </c>
      <c r="O548" s="9">
        <v>0</v>
      </c>
      <c r="P548" s="6">
        <f t="shared" si="213"/>
        <v>3.3834586466159999</v>
      </c>
      <c r="S548" s="6">
        <v>172</v>
      </c>
      <c r="T548" s="9">
        <v>477.64534883720899</v>
      </c>
      <c r="U548" s="9">
        <v>63.799730804719999</v>
      </c>
      <c r="V548" s="9">
        <v>48.500000000999997</v>
      </c>
      <c r="W548" s="9">
        <v>26.815642458100001</v>
      </c>
      <c r="X548" s="9">
        <v>60.893854748602998</v>
      </c>
      <c r="Y548" s="9">
        <v>8.3798882681559999</v>
      </c>
      <c r="Z548" s="9">
        <v>0</v>
      </c>
      <c r="AA548" s="6">
        <f t="shared" si="214"/>
        <v>8.3798882681559999</v>
      </c>
      <c r="AC548" s="6">
        <v>74</v>
      </c>
      <c r="AD548" s="8">
        <v>453.64864864864899</v>
      </c>
      <c r="AE548" s="8">
        <v>64.055291277259002</v>
      </c>
      <c r="AF548" s="6">
        <v>42.000000000999997</v>
      </c>
      <c r="AG548" s="9">
        <v>36.25</v>
      </c>
      <c r="AH548" s="9">
        <v>53.75</v>
      </c>
      <c r="AI548" s="9">
        <v>2.5</v>
      </c>
      <c r="AJ548" s="9">
        <v>0</v>
      </c>
      <c r="AK548" s="6">
        <f t="shared" si="215"/>
        <v>2.5</v>
      </c>
    </row>
    <row r="549" spans="1:37" ht="16.2" thickBot="1">
      <c r="A549" s="3"/>
      <c r="B549" s="4"/>
      <c r="C549" s="4"/>
      <c r="D549" s="4"/>
      <c r="E549" s="4"/>
      <c r="F549" s="4"/>
      <c r="G549" s="25"/>
      <c r="H549" s="26" t="s">
        <v>24</v>
      </c>
      <c r="I549" s="30">
        <f>(I548-I544)/J548</f>
        <v>0.20913321382762146</v>
      </c>
      <c r="J549" s="8"/>
      <c r="K549" s="6"/>
      <c r="L549" s="9"/>
      <c r="M549" s="38" t="s">
        <v>34</v>
      </c>
      <c r="N549" s="41">
        <f>N548-N544</f>
        <v>-1.459960581100006E-2</v>
      </c>
      <c r="O549" s="41">
        <f>O548-O544</f>
        <v>0</v>
      </c>
      <c r="P549" s="6"/>
      <c r="S549" s="43" t="s">
        <v>23</v>
      </c>
      <c r="T549" s="30">
        <f>(T548-T544)/U548</f>
        <v>-2.9021212932642298E-2</v>
      </c>
      <c r="X549" s="38" t="s">
        <v>34</v>
      </c>
      <c r="Y549" s="58">
        <f>Y548-Y544</f>
        <v>3.6461604575060003</v>
      </c>
      <c r="Z549" s="58">
        <f>Z548-Z544</f>
        <v>0</v>
      </c>
      <c r="AC549" s="43" t="s">
        <v>23</v>
      </c>
      <c r="AD549" s="30">
        <f>(AD548-AD544)/AE548</f>
        <v>-0.11388204521920303</v>
      </c>
      <c r="AH549" s="38" t="s">
        <v>34</v>
      </c>
      <c r="AI549" s="41">
        <f>AI548-AI544</f>
        <v>-0.72580645161200019</v>
      </c>
      <c r="AJ549" s="41">
        <f>AJ548-AJ544</f>
        <v>0</v>
      </c>
      <c r="AK549" s="6"/>
    </row>
    <row r="550" spans="1:37" ht="15.6" thickBot="1">
      <c r="A550" s="3"/>
      <c r="B550" s="4"/>
      <c r="C550" s="4"/>
      <c r="D550" s="4"/>
      <c r="E550" s="4"/>
      <c r="F550" s="4"/>
      <c r="G550" s="4"/>
      <c r="H550" s="6"/>
      <c r="I550" s="8"/>
      <c r="J550" s="8"/>
      <c r="K550" s="6"/>
      <c r="L550" s="9"/>
      <c r="M550" s="9"/>
      <c r="N550" s="9"/>
      <c r="O550" s="9"/>
      <c r="P550" s="6"/>
      <c r="AC550" s="6"/>
      <c r="AD550" s="8"/>
      <c r="AE550" s="8"/>
      <c r="AF550" s="6"/>
      <c r="AG550" s="9"/>
      <c r="AH550" s="9"/>
      <c r="AI550" s="9"/>
      <c r="AJ550" s="9"/>
      <c r="AK550" s="6"/>
    </row>
    <row r="551" spans="1:37" ht="15.6" thickBot="1">
      <c r="A551" s="3"/>
      <c r="B551" s="4"/>
      <c r="C551" s="4"/>
      <c r="D551" s="4"/>
      <c r="E551" s="4"/>
      <c r="F551" s="4"/>
      <c r="G551" s="4"/>
      <c r="H551" s="6"/>
      <c r="I551" s="8"/>
      <c r="J551" s="8"/>
      <c r="K551" s="6"/>
      <c r="L551" s="9"/>
      <c r="M551" s="9"/>
      <c r="N551" s="9"/>
      <c r="O551" s="9"/>
      <c r="P551" s="6"/>
      <c r="AC551" s="6"/>
      <c r="AD551" s="8"/>
      <c r="AE551" s="8"/>
      <c r="AF551" s="6"/>
      <c r="AG551" s="9"/>
      <c r="AH551" s="9"/>
      <c r="AI551" s="9"/>
      <c r="AJ551" s="9"/>
      <c r="AK551" s="6"/>
    </row>
    <row r="552" spans="1:37" s="15" customFormat="1" ht="15.6" thickBot="1">
      <c r="A552" s="10"/>
      <c r="B552" s="11"/>
      <c r="C552" s="11"/>
      <c r="D552" s="11"/>
      <c r="E552" s="11"/>
      <c r="F552" s="11"/>
      <c r="G552" s="11"/>
      <c r="H552" s="12"/>
      <c r="I552" s="13"/>
      <c r="J552" s="13"/>
      <c r="K552" s="12"/>
      <c r="L552" s="14"/>
      <c r="M552" s="14"/>
      <c r="N552" s="14"/>
      <c r="O552" s="14"/>
      <c r="P552" s="12"/>
      <c r="AC552" s="12"/>
      <c r="AD552" s="13"/>
      <c r="AE552" s="13"/>
      <c r="AF552" s="12"/>
      <c r="AG552" s="14"/>
      <c r="AH552" s="14"/>
      <c r="AI552" s="14"/>
      <c r="AJ552" s="14"/>
      <c r="AK552" s="12"/>
    </row>
    <row r="553" spans="1:37" ht="15.6" thickBot="1">
      <c r="A553" s="3"/>
      <c r="B553" s="4"/>
      <c r="C553" s="4"/>
      <c r="D553" s="4"/>
      <c r="E553" s="4"/>
      <c r="F553" s="4"/>
      <c r="G553" s="4"/>
      <c r="H553" s="6"/>
      <c r="I553" s="8"/>
      <c r="J553" s="8"/>
      <c r="K553" s="6"/>
      <c r="L553" s="9"/>
      <c r="M553" s="9"/>
      <c r="N553" s="9"/>
      <c r="O553" s="9"/>
      <c r="P553" s="6"/>
      <c r="AC553" s="6"/>
      <c r="AD553" s="8"/>
      <c r="AE553" s="8"/>
      <c r="AF553" s="6"/>
      <c r="AG553" s="9"/>
      <c r="AH553" s="9"/>
      <c r="AI553" s="9"/>
      <c r="AJ553" s="9"/>
      <c r="AK553" s="6"/>
    </row>
    <row r="554" spans="1:37" ht="15.6" thickBot="1">
      <c r="A554" s="3">
        <v>2009</v>
      </c>
      <c r="B554" s="4" t="s">
        <v>12</v>
      </c>
      <c r="C554" s="4" t="s">
        <v>13</v>
      </c>
      <c r="D554" s="4" t="s">
        <v>17</v>
      </c>
      <c r="E554" s="4" t="s">
        <v>27</v>
      </c>
      <c r="F554" s="4" t="s">
        <v>30</v>
      </c>
      <c r="G554" s="4" t="s">
        <v>15</v>
      </c>
      <c r="H554" s="6">
        <v>2862</v>
      </c>
      <c r="I554" s="8">
        <v>479.14605171208899</v>
      </c>
      <c r="J554" s="8">
        <v>72.799190296245001</v>
      </c>
      <c r="K554" s="6">
        <v>50.000000000999997</v>
      </c>
      <c r="L554" s="9">
        <v>10.421749738583999</v>
      </c>
      <c r="M554" s="9">
        <v>33.321714883234002</v>
      </c>
      <c r="N554" s="9">
        <v>42.105263157894001</v>
      </c>
      <c r="O554" s="9">
        <v>13.907284768210999</v>
      </c>
      <c r="P554" s="6">
        <f>N554+O554</f>
        <v>56.012547926105</v>
      </c>
      <c r="S554" s="6">
        <v>1237</v>
      </c>
      <c r="T554" s="9">
        <v>467.45755860953898</v>
      </c>
      <c r="U554" s="9">
        <v>76.921549483489002</v>
      </c>
      <c r="V554" s="9">
        <v>49.000000000999997</v>
      </c>
      <c r="W554" s="9">
        <v>11.845286059629</v>
      </c>
      <c r="X554" s="9">
        <v>28.686543110393998</v>
      </c>
      <c r="Y554" s="9">
        <v>43.029814665591999</v>
      </c>
      <c r="Z554" s="9">
        <v>16.116035455277999</v>
      </c>
      <c r="AA554" s="6">
        <f>Y554+Z554</f>
        <v>59.145850120869994</v>
      </c>
      <c r="AC554" s="6">
        <v>451</v>
      </c>
      <c r="AD554" s="8">
        <v>452.57871396895803</v>
      </c>
      <c r="AE554" s="8">
        <v>72.655839493908999</v>
      </c>
      <c r="AF554" s="6">
        <v>38.000000000999997</v>
      </c>
      <c r="AG554" s="9">
        <v>13.626373626373001</v>
      </c>
      <c r="AH554" s="9">
        <v>37.142857142856997</v>
      </c>
      <c r="AI554" s="9">
        <v>38.021978021978001</v>
      </c>
      <c r="AJ554" s="9">
        <v>10.32967032967</v>
      </c>
      <c r="AK554" s="6">
        <f>AI554+AJ554</f>
        <v>48.351648351648002</v>
      </c>
    </row>
    <row r="555" spans="1:37" ht="15.6" thickBot="1">
      <c r="A555" s="3">
        <v>2010</v>
      </c>
      <c r="B555" s="4" t="s">
        <v>12</v>
      </c>
      <c r="C555" s="4" t="s">
        <v>13</v>
      </c>
      <c r="D555" s="4" t="s">
        <v>17</v>
      </c>
      <c r="E555" s="4" t="s">
        <v>27</v>
      </c>
      <c r="F555" s="4" t="s">
        <v>30</v>
      </c>
      <c r="G555" s="4" t="s">
        <v>15</v>
      </c>
      <c r="H555" s="6">
        <v>3070</v>
      </c>
      <c r="I555" s="8">
        <v>482.73811074918598</v>
      </c>
      <c r="J555" s="8">
        <v>73.994802775235001</v>
      </c>
      <c r="K555" s="6">
        <v>52.000000000999997</v>
      </c>
      <c r="L555" s="9">
        <v>9.7529258777629995</v>
      </c>
      <c r="M555" s="9">
        <v>31.501950585174999</v>
      </c>
      <c r="N555" s="9">
        <v>42.847854356306001</v>
      </c>
      <c r="O555" s="9">
        <v>15.702210663199001</v>
      </c>
      <c r="P555" s="6">
        <f t="shared" ref="P555:P558" si="216">N555+O555</f>
        <v>58.550065019504999</v>
      </c>
      <c r="S555" s="6">
        <v>1331</v>
      </c>
      <c r="T555" s="9">
        <v>480.39368895567202</v>
      </c>
      <c r="U555" s="9">
        <v>76.276888304807002</v>
      </c>
      <c r="V555" s="9">
        <v>53.000000000999997</v>
      </c>
      <c r="W555" s="9">
        <v>8.3270817704419997</v>
      </c>
      <c r="X555" s="9">
        <v>27.006751687922002</v>
      </c>
      <c r="Y555" s="9">
        <v>43.135783945985999</v>
      </c>
      <c r="Z555" s="9">
        <v>21.380345086270999</v>
      </c>
      <c r="AA555" s="6">
        <f t="shared" ref="AA555:AA558" si="217">Y555+Z555</f>
        <v>64.516129032256998</v>
      </c>
      <c r="AC555" s="6">
        <v>510</v>
      </c>
      <c r="AD555" s="8">
        <v>462.46862745098002</v>
      </c>
      <c r="AE555" s="8">
        <v>72.104391115601999</v>
      </c>
      <c r="AF555" s="6">
        <v>52.000000000999997</v>
      </c>
      <c r="AG555" s="9">
        <v>9.3933463796469994</v>
      </c>
      <c r="AH555" s="9">
        <v>33.855185909980001</v>
      </c>
      <c r="AI555" s="9">
        <v>44.031311154598001</v>
      </c>
      <c r="AJ555" s="9">
        <v>12.52446183953</v>
      </c>
      <c r="AK555" s="6">
        <f t="shared" ref="AK555:AK558" si="218">AI555+AJ555</f>
        <v>56.555772994127999</v>
      </c>
    </row>
    <row r="556" spans="1:37" ht="15.6" thickBot="1">
      <c r="A556" s="3">
        <v>2011</v>
      </c>
      <c r="B556" s="4" t="s">
        <v>12</v>
      </c>
      <c r="C556" s="4" t="s">
        <v>13</v>
      </c>
      <c r="D556" s="4" t="s">
        <v>17</v>
      </c>
      <c r="E556" s="4" t="s">
        <v>27</v>
      </c>
      <c r="F556" s="4" t="s">
        <v>30</v>
      </c>
      <c r="G556" s="4" t="s">
        <v>15</v>
      </c>
      <c r="H556" s="6">
        <v>3237</v>
      </c>
      <c r="I556" s="8">
        <v>482.19215322829803</v>
      </c>
      <c r="J556" s="8">
        <v>75.253445852653996</v>
      </c>
      <c r="K556" s="6">
        <v>51.000000000999997</v>
      </c>
      <c r="L556" s="9">
        <v>9.7290640394079997</v>
      </c>
      <c r="M556" s="9">
        <v>29.556650246305001</v>
      </c>
      <c r="N556" s="9">
        <v>44.642857142856997</v>
      </c>
      <c r="O556" s="9">
        <v>15.732758620688999</v>
      </c>
      <c r="P556" s="6">
        <f t="shared" si="216"/>
        <v>60.375615763545994</v>
      </c>
      <c r="S556" s="6">
        <v>1415</v>
      </c>
      <c r="T556" s="9">
        <v>481.77314487632498</v>
      </c>
      <c r="U556" s="9">
        <v>75.635451243438993</v>
      </c>
      <c r="V556" s="9">
        <v>53.000000000999997</v>
      </c>
      <c r="W556" s="9">
        <v>6.2015503875959999</v>
      </c>
      <c r="X556" s="9">
        <v>28.823114869626</v>
      </c>
      <c r="Y556" s="9">
        <v>42.776603241719002</v>
      </c>
      <c r="Z556" s="9">
        <v>21.916842847074999</v>
      </c>
      <c r="AA556" s="6">
        <f t="shared" si="217"/>
        <v>64.693446088794005</v>
      </c>
      <c r="AC556" s="6">
        <v>547</v>
      </c>
      <c r="AD556" s="8">
        <v>465.219378427788</v>
      </c>
      <c r="AE556" s="8">
        <v>71.253965567796001</v>
      </c>
      <c r="AF556" s="6">
        <v>43.000000000999997</v>
      </c>
      <c r="AG556" s="9">
        <v>9.0579710144920007</v>
      </c>
      <c r="AH556" s="9">
        <v>30.615942028985</v>
      </c>
      <c r="AI556" s="9">
        <v>45.833333333333002</v>
      </c>
      <c r="AJ556" s="9">
        <v>13.586956521738999</v>
      </c>
      <c r="AK556" s="6">
        <f t="shared" si="218"/>
        <v>59.420289855071999</v>
      </c>
    </row>
    <row r="557" spans="1:37" ht="15.6" thickBot="1">
      <c r="A557" s="3">
        <v>2012</v>
      </c>
      <c r="B557" s="4" t="s">
        <v>12</v>
      </c>
      <c r="C557" s="4" t="s">
        <v>13</v>
      </c>
      <c r="D557" s="4" t="s">
        <v>17</v>
      </c>
      <c r="E557" s="4" t="s">
        <v>27</v>
      </c>
      <c r="F557" s="4" t="s">
        <v>30</v>
      </c>
      <c r="G557" s="4" t="s">
        <v>15</v>
      </c>
      <c r="H557" s="6">
        <v>3407</v>
      </c>
      <c r="I557" s="8">
        <v>481.91722923393002</v>
      </c>
      <c r="J557" s="8">
        <v>72.868897990676999</v>
      </c>
      <c r="K557" s="6">
        <v>51.000000000999997</v>
      </c>
      <c r="L557" s="9">
        <v>8.7401344636069993</v>
      </c>
      <c r="M557" s="9">
        <v>30.458930137386002</v>
      </c>
      <c r="N557" s="9">
        <v>45.191464484069002</v>
      </c>
      <c r="O557" s="9">
        <v>15.200233849750999</v>
      </c>
      <c r="P557" s="6">
        <f t="shared" si="216"/>
        <v>60.391698333820003</v>
      </c>
      <c r="S557" s="6">
        <v>1442</v>
      </c>
      <c r="T557" s="9">
        <v>479.84466019417499</v>
      </c>
      <c r="U557" s="9">
        <v>76.459335478906993</v>
      </c>
      <c r="V557" s="9">
        <v>47.000000000999997</v>
      </c>
      <c r="W557" s="9">
        <v>8.4487534626029994</v>
      </c>
      <c r="X557" s="9">
        <v>26.038781163433999</v>
      </c>
      <c r="Y557" s="9">
        <v>43.213296398891998</v>
      </c>
      <c r="Z557" s="9">
        <v>22.160664819944</v>
      </c>
      <c r="AA557" s="6">
        <f t="shared" si="217"/>
        <v>65.373961218836001</v>
      </c>
      <c r="AC557" s="6">
        <v>544</v>
      </c>
      <c r="AD557" s="8">
        <v>470.19485294117601</v>
      </c>
      <c r="AE557" s="8">
        <v>73.504104013260999</v>
      </c>
      <c r="AF557" s="6">
        <v>61.000000000999997</v>
      </c>
      <c r="AG557" s="9">
        <v>8.9579524680070008</v>
      </c>
      <c r="AH557" s="9">
        <v>31.261425959779999</v>
      </c>
      <c r="AI557" s="9">
        <v>43.144424131626998</v>
      </c>
      <c r="AJ557" s="9">
        <v>16.087751371115001</v>
      </c>
      <c r="AK557" s="6">
        <f t="shared" si="218"/>
        <v>59.232175502741995</v>
      </c>
    </row>
    <row r="558" spans="1:37" ht="15.6" thickBot="1">
      <c r="A558" s="3">
        <v>2013</v>
      </c>
      <c r="B558" s="4" t="s">
        <v>12</v>
      </c>
      <c r="C558" s="4" t="s">
        <v>13</v>
      </c>
      <c r="D558" s="4" t="s">
        <v>17</v>
      </c>
      <c r="E558" s="4" t="s">
        <v>27</v>
      </c>
      <c r="F558" s="4" t="s">
        <v>30</v>
      </c>
      <c r="G558" s="4" t="s">
        <v>15</v>
      </c>
      <c r="H558" s="6">
        <v>3500</v>
      </c>
      <c r="I558" s="8">
        <v>481.30857142857099</v>
      </c>
      <c r="J558" s="8">
        <v>72.700619220966999</v>
      </c>
      <c r="K558" s="6">
        <v>49.000000000999997</v>
      </c>
      <c r="L558" s="9">
        <v>9.7491448118580006</v>
      </c>
      <c r="M558" s="9">
        <v>31.470923603191999</v>
      </c>
      <c r="N558" s="9">
        <v>43.358038768528999</v>
      </c>
      <c r="O558" s="9">
        <v>15.193842645382</v>
      </c>
      <c r="P558" s="6">
        <f t="shared" si="216"/>
        <v>58.551881413910998</v>
      </c>
      <c r="S558" s="6">
        <v>1470</v>
      </c>
      <c r="T558" s="9">
        <v>487.02380952380997</v>
      </c>
      <c r="U558" s="9">
        <v>71.253734889111001</v>
      </c>
      <c r="V558" s="9">
        <v>51.000000000999997</v>
      </c>
      <c r="W558" s="9">
        <v>5.8744091829840004</v>
      </c>
      <c r="X558" s="9">
        <v>26.130992572585999</v>
      </c>
      <c r="Y558" s="9">
        <v>44.429439567858999</v>
      </c>
      <c r="Z558" s="9">
        <v>22.822417285617</v>
      </c>
      <c r="AA558" s="6">
        <f t="shared" si="217"/>
        <v>67.251856853475999</v>
      </c>
      <c r="AC558" s="6">
        <v>536</v>
      </c>
      <c r="AD558" s="8">
        <v>470.47574626865702</v>
      </c>
      <c r="AE558" s="8">
        <v>69.432919078622007</v>
      </c>
      <c r="AF558" s="6">
        <v>47.000000000999997</v>
      </c>
      <c r="AG558" s="9">
        <v>8.5027726432529995</v>
      </c>
      <c r="AH558" s="9">
        <v>30.868761552679999</v>
      </c>
      <c r="AI558" s="9">
        <v>44.362292051756</v>
      </c>
      <c r="AJ558" s="9">
        <v>15.341959334565001</v>
      </c>
      <c r="AK558" s="6">
        <f t="shared" si="218"/>
        <v>59.704251386321005</v>
      </c>
    </row>
    <row r="559" spans="1:37" ht="16.2" thickBot="1">
      <c r="A559" s="3"/>
      <c r="B559" s="4"/>
      <c r="C559" s="4"/>
      <c r="D559" s="4"/>
      <c r="E559" s="4"/>
      <c r="F559" s="4"/>
      <c r="G559" s="25"/>
      <c r="H559" s="26" t="s">
        <v>24</v>
      </c>
      <c r="I559" s="30">
        <f>(I558-I554)/J558</f>
        <v>2.9745547419743577E-2</v>
      </c>
      <c r="J559" s="8"/>
      <c r="K559" s="6"/>
      <c r="L559" s="9"/>
      <c r="M559" s="38" t="s">
        <v>34</v>
      </c>
      <c r="N559" s="41">
        <f>N558-N554</f>
        <v>1.2527756106349983</v>
      </c>
      <c r="O559" s="41">
        <f>O558-O554</f>
        <v>1.2865578771710009</v>
      </c>
      <c r="P559" s="6"/>
      <c r="S559" s="43" t="s">
        <v>23</v>
      </c>
      <c r="T559" s="30">
        <f>(T558-T554)/U558</f>
        <v>0.2745996535440714</v>
      </c>
      <c r="X559" s="38" t="s">
        <v>34</v>
      </c>
      <c r="Y559" s="58">
        <f>Y558-Y554</f>
        <v>1.399624902267</v>
      </c>
      <c r="Z559" s="55">
        <f>Z558-Z554</f>
        <v>6.7063818303390015</v>
      </c>
      <c r="AC559" s="43" t="s">
        <v>23</v>
      </c>
      <c r="AD559" s="30">
        <f>(AD558-AD554)/AE558</f>
        <v>0.25776004433046207</v>
      </c>
      <c r="AH559" s="38" t="s">
        <v>34</v>
      </c>
      <c r="AI559" s="55">
        <f>AI558-AI554</f>
        <v>6.3403140297779998</v>
      </c>
      <c r="AJ559" s="55">
        <f>AJ558-AJ554</f>
        <v>5.0122890048950008</v>
      </c>
      <c r="AK559" s="6"/>
    </row>
    <row r="560" spans="1:37" ht="15.6" thickBot="1">
      <c r="A560" s="3"/>
      <c r="B560" s="4"/>
      <c r="C560" s="4"/>
      <c r="D560" s="4"/>
      <c r="E560" s="4"/>
      <c r="F560" s="4"/>
      <c r="G560" s="4"/>
      <c r="H560" s="6"/>
      <c r="I560" s="8"/>
      <c r="J560" s="8"/>
      <c r="K560" s="6"/>
      <c r="L560" s="9"/>
      <c r="M560" s="9"/>
      <c r="N560" s="9"/>
      <c r="O560" s="9"/>
      <c r="P560" s="6"/>
      <c r="AC560" s="6"/>
      <c r="AD560" s="8"/>
      <c r="AE560" s="8"/>
      <c r="AF560" s="6"/>
      <c r="AG560" s="9"/>
      <c r="AH560" s="9"/>
      <c r="AI560" s="9"/>
      <c r="AJ560" s="9"/>
      <c r="AK560" s="6"/>
    </row>
    <row r="561" spans="1:37" ht="15.6" thickBot="1">
      <c r="A561" s="3">
        <v>2009</v>
      </c>
      <c r="B561" s="4" t="s">
        <v>12</v>
      </c>
      <c r="C561" s="4" t="s">
        <v>19</v>
      </c>
      <c r="D561" s="4" t="s">
        <v>17</v>
      </c>
      <c r="E561" s="4" t="s">
        <v>27</v>
      </c>
      <c r="F561" s="4" t="s">
        <v>30</v>
      </c>
      <c r="G561" s="4" t="s">
        <v>15</v>
      </c>
      <c r="H561" s="6">
        <v>1314</v>
      </c>
      <c r="I561" s="8">
        <v>550.49162861491595</v>
      </c>
      <c r="J561" s="8">
        <v>59.224644990008002</v>
      </c>
      <c r="K561" s="6">
        <v>50.000000000999997</v>
      </c>
      <c r="L561" s="9">
        <v>19.072948328267</v>
      </c>
      <c r="M561" s="9">
        <v>39.513677811549996</v>
      </c>
      <c r="N561" s="9">
        <v>31.003039513676999</v>
      </c>
      <c r="O561" s="9">
        <v>10.258358662614</v>
      </c>
      <c r="P561" s="6">
        <f>N561+O561</f>
        <v>41.261398176290996</v>
      </c>
      <c r="S561" s="6">
        <v>1100</v>
      </c>
      <c r="T561" s="9">
        <v>542.30090909090904</v>
      </c>
      <c r="U561" s="9">
        <v>64.092754378853002</v>
      </c>
      <c r="V561" s="9">
        <v>51.000000000999997</v>
      </c>
      <c r="W561" s="9">
        <v>16.801437556153999</v>
      </c>
      <c r="X561" s="9">
        <v>36.927223719676</v>
      </c>
      <c r="Y561" s="9">
        <v>33.243486073673999</v>
      </c>
      <c r="Z561" s="9">
        <v>11.859838274932001</v>
      </c>
      <c r="AA561" s="6">
        <f>Y561+Z561</f>
        <v>45.103324348606002</v>
      </c>
      <c r="AC561" s="6">
        <v>364</v>
      </c>
      <c r="AD561" s="8">
        <v>526.83791208791195</v>
      </c>
      <c r="AE561" s="8">
        <v>62.583001344906002</v>
      </c>
      <c r="AF561" s="6">
        <v>45.000000000999997</v>
      </c>
      <c r="AG561" s="9">
        <v>25.683060109288999</v>
      </c>
      <c r="AH561" s="9">
        <v>39.344262295081997</v>
      </c>
      <c r="AI561" s="9">
        <v>27.322404371584</v>
      </c>
      <c r="AJ561" s="9">
        <v>7.1038251366120004</v>
      </c>
      <c r="AK561" s="6">
        <f>AI561+AJ561</f>
        <v>34.426229508196002</v>
      </c>
    </row>
    <row r="562" spans="1:37" ht="15.6" thickBot="1">
      <c r="A562" s="3">
        <v>2010</v>
      </c>
      <c r="B562" s="4" t="s">
        <v>12</v>
      </c>
      <c r="C562" s="4" t="s">
        <v>19</v>
      </c>
      <c r="D562" s="4" t="s">
        <v>17</v>
      </c>
      <c r="E562" s="4" t="s">
        <v>27</v>
      </c>
      <c r="F562" s="4" t="s">
        <v>30</v>
      </c>
      <c r="G562" s="4" t="s">
        <v>15</v>
      </c>
      <c r="H562" s="6">
        <v>1429</v>
      </c>
      <c r="I562" s="8">
        <v>543.41357592722204</v>
      </c>
      <c r="J562" s="8">
        <v>65.816476106289002</v>
      </c>
      <c r="K562" s="6">
        <v>47.000000000999997</v>
      </c>
      <c r="L562" s="9">
        <v>21.657381615597998</v>
      </c>
      <c r="M562" s="9">
        <v>40.598885793870998</v>
      </c>
      <c r="N562" s="9">
        <v>26.392757660167</v>
      </c>
      <c r="O562" s="9">
        <v>10.863509749303001</v>
      </c>
      <c r="P562" s="6">
        <f t="shared" ref="P562:P565" si="219">N562+O562</f>
        <v>37.256267409469999</v>
      </c>
      <c r="S562" s="6">
        <v>1247</v>
      </c>
      <c r="T562" s="9">
        <v>537.35685645549302</v>
      </c>
      <c r="U562" s="9">
        <v>66.823959566406003</v>
      </c>
      <c r="V562" s="9">
        <v>51.000000000999997</v>
      </c>
      <c r="W562" s="9">
        <v>19.362549800796</v>
      </c>
      <c r="X562" s="9">
        <v>36.095617529880002</v>
      </c>
      <c r="Y562" s="9">
        <v>31.314741035855999</v>
      </c>
      <c r="Z562" s="9">
        <v>12.589641434262001</v>
      </c>
      <c r="AA562" s="6">
        <f t="shared" ref="AA562:AA565" si="220">Y562+Z562</f>
        <v>43.904382470118001</v>
      </c>
      <c r="AC562" s="6">
        <v>405</v>
      </c>
      <c r="AD562" s="8">
        <v>520.90123456790104</v>
      </c>
      <c r="AE562" s="8">
        <v>70.045530620148</v>
      </c>
      <c r="AF562" s="6">
        <v>44.000000000999997</v>
      </c>
      <c r="AG562" s="9">
        <v>27.493917274939001</v>
      </c>
      <c r="AH562" s="9">
        <v>36.009732360096997</v>
      </c>
      <c r="AI562" s="9">
        <v>27.250608272506</v>
      </c>
      <c r="AJ562" s="9">
        <v>7.785888077858</v>
      </c>
      <c r="AK562" s="6">
        <f t="shared" ref="AK562:AK565" si="221">AI562+AJ562</f>
        <v>35.036496350363997</v>
      </c>
    </row>
    <row r="563" spans="1:37" ht="15.6" thickBot="1">
      <c r="A563" s="3">
        <v>2011</v>
      </c>
      <c r="B563" s="4" t="s">
        <v>12</v>
      </c>
      <c r="C563" s="4" t="s">
        <v>19</v>
      </c>
      <c r="D563" s="4" t="s">
        <v>17</v>
      </c>
      <c r="E563" s="4" t="s">
        <v>27</v>
      </c>
      <c r="F563" s="4" t="s">
        <v>30</v>
      </c>
      <c r="G563" s="4" t="s">
        <v>15</v>
      </c>
      <c r="H563" s="6">
        <v>1564</v>
      </c>
      <c r="I563" s="8">
        <v>549.11572890025604</v>
      </c>
      <c r="J563" s="8">
        <v>58.479453512234002</v>
      </c>
      <c r="K563" s="6">
        <v>48.000000000999997</v>
      </c>
      <c r="L563" s="9">
        <v>18.908629441624001</v>
      </c>
      <c r="M563" s="9">
        <v>40.355329949237998</v>
      </c>
      <c r="N563" s="9">
        <v>29.885786802030001</v>
      </c>
      <c r="O563" s="9">
        <v>10.088832487309</v>
      </c>
      <c r="P563" s="6">
        <f t="shared" si="219"/>
        <v>39.974619289339003</v>
      </c>
      <c r="S563" s="6">
        <v>1293</v>
      </c>
      <c r="T563" s="9">
        <v>542.05104408352702</v>
      </c>
      <c r="U563" s="9">
        <v>63.984098686665</v>
      </c>
      <c r="V563" s="9">
        <v>51.000000000999997</v>
      </c>
      <c r="W563" s="9">
        <v>15.3312788906</v>
      </c>
      <c r="X563" s="9">
        <v>37.827426810477</v>
      </c>
      <c r="Y563" s="9">
        <v>33.281972265023001</v>
      </c>
      <c r="Z563" s="9">
        <v>13.174114021571</v>
      </c>
      <c r="AA563" s="6">
        <f t="shared" si="220"/>
        <v>46.456086286594001</v>
      </c>
      <c r="AC563" s="6">
        <v>415</v>
      </c>
      <c r="AD563" s="8">
        <v>530.359036144578</v>
      </c>
      <c r="AE563" s="8">
        <v>67.488583819254998</v>
      </c>
      <c r="AF563" s="6">
        <v>50.000000000999997</v>
      </c>
      <c r="AG563" s="9">
        <v>23.877068557918999</v>
      </c>
      <c r="AH563" s="9">
        <v>36.170212765956997</v>
      </c>
      <c r="AI563" s="9">
        <v>27.895981087469998</v>
      </c>
      <c r="AJ563" s="9">
        <v>10.165484633568999</v>
      </c>
      <c r="AK563" s="6">
        <f t="shared" si="221"/>
        <v>38.061465721038999</v>
      </c>
    </row>
    <row r="564" spans="1:37" ht="15.6" thickBot="1">
      <c r="A564" s="3">
        <v>2012</v>
      </c>
      <c r="B564" s="4" t="s">
        <v>12</v>
      </c>
      <c r="C564" s="4" t="s">
        <v>19</v>
      </c>
      <c r="D564" s="4" t="s">
        <v>17</v>
      </c>
      <c r="E564" s="4" t="s">
        <v>27</v>
      </c>
      <c r="F564" s="4" t="s">
        <v>30</v>
      </c>
      <c r="G564" s="4" t="s">
        <v>15</v>
      </c>
      <c r="H564" s="6">
        <v>1707</v>
      </c>
      <c r="I564" s="8">
        <v>550.56883421206805</v>
      </c>
      <c r="J564" s="8">
        <v>60.447067627370998</v>
      </c>
      <c r="K564" s="6">
        <v>47.000000000999997</v>
      </c>
      <c r="L564" s="9">
        <v>19.918462434477998</v>
      </c>
      <c r="M564" s="9">
        <v>38.613861386137998</v>
      </c>
      <c r="N564" s="9">
        <v>29.295282469423</v>
      </c>
      <c r="O564" s="9">
        <v>11.589982527664001</v>
      </c>
      <c r="P564" s="6">
        <f t="shared" si="219"/>
        <v>40.885264997086999</v>
      </c>
      <c r="S564" s="6">
        <v>1376</v>
      </c>
      <c r="T564" s="9">
        <v>544.97674418604697</v>
      </c>
      <c r="U564" s="9">
        <v>63.263887477563003</v>
      </c>
      <c r="V564" s="9">
        <v>52.000000000999997</v>
      </c>
      <c r="W564" s="9">
        <v>14.927436074637001</v>
      </c>
      <c r="X564" s="9">
        <v>34.208707671043001</v>
      </c>
      <c r="Y564" s="9">
        <v>33.655839668279</v>
      </c>
      <c r="Z564" s="9">
        <v>12.301313061506001</v>
      </c>
      <c r="AA564" s="6">
        <f t="shared" si="220"/>
        <v>45.957152729785001</v>
      </c>
      <c r="AC564" s="6">
        <v>459</v>
      </c>
      <c r="AD564" s="8">
        <v>536.38562091503297</v>
      </c>
      <c r="AE564" s="8">
        <v>66.039764802340997</v>
      </c>
      <c r="AF564" s="6">
        <v>58.000000000999997</v>
      </c>
      <c r="AG564" s="9">
        <v>20.562770562770002</v>
      </c>
      <c r="AH564" s="9">
        <v>35.281385281384999</v>
      </c>
      <c r="AI564" s="9">
        <v>31.818181818180999</v>
      </c>
      <c r="AJ564" s="9">
        <v>11.688311688311</v>
      </c>
      <c r="AK564" s="6">
        <f t="shared" si="221"/>
        <v>43.506493506491999</v>
      </c>
    </row>
    <row r="565" spans="1:37" ht="15.6" thickBot="1">
      <c r="A565" s="3">
        <v>2013</v>
      </c>
      <c r="B565" s="4" t="s">
        <v>12</v>
      </c>
      <c r="C565" s="4" t="s">
        <v>19</v>
      </c>
      <c r="D565" s="4" t="s">
        <v>17</v>
      </c>
      <c r="E565" s="4" t="s">
        <v>27</v>
      </c>
      <c r="F565" s="4" t="s">
        <v>30</v>
      </c>
      <c r="G565" s="4" t="s">
        <v>15</v>
      </c>
      <c r="H565" s="6">
        <v>1711</v>
      </c>
      <c r="I565" s="8">
        <v>554.77790765634097</v>
      </c>
      <c r="J565" s="8">
        <v>56.526491253193001</v>
      </c>
      <c r="K565" s="6">
        <v>46.000000000999997</v>
      </c>
      <c r="L565" s="9">
        <v>16.115942028985</v>
      </c>
      <c r="M565" s="9">
        <v>41.217391304346997</v>
      </c>
      <c r="N565" s="9">
        <v>29.971014492753</v>
      </c>
      <c r="O565" s="9">
        <v>11.884057971014</v>
      </c>
      <c r="P565" s="6">
        <f t="shared" si="219"/>
        <v>41.855072463767002</v>
      </c>
      <c r="S565" s="6">
        <v>1385</v>
      </c>
      <c r="T565" s="9">
        <v>552.62599277978302</v>
      </c>
      <c r="U565" s="9">
        <v>61.299394759456</v>
      </c>
      <c r="V565" s="9">
        <v>52.000000000999997</v>
      </c>
      <c r="W565" s="9">
        <v>13.405017921147</v>
      </c>
      <c r="X565" s="9">
        <v>34.265232974909999</v>
      </c>
      <c r="Y565" s="9">
        <v>35.698924731181997</v>
      </c>
      <c r="Z565" s="9">
        <v>15.913978494623001</v>
      </c>
      <c r="AA565" s="6">
        <f t="shared" si="220"/>
        <v>51.612903225804999</v>
      </c>
      <c r="AC565" s="6">
        <v>461</v>
      </c>
      <c r="AD565" s="8">
        <v>540.74186550976106</v>
      </c>
      <c r="AE565" s="8">
        <v>65.364567618782999</v>
      </c>
      <c r="AF565" s="6">
        <v>46.000000000999997</v>
      </c>
      <c r="AG565" s="9">
        <v>18.240343347639001</v>
      </c>
      <c r="AH565" s="9">
        <v>37.982832618025</v>
      </c>
      <c r="AI565" s="9">
        <v>30.042918454934998</v>
      </c>
      <c r="AJ565" s="9">
        <v>12.660944206008001</v>
      </c>
      <c r="AK565" s="6">
        <f t="shared" si="221"/>
        <v>42.703862660943003</v>
      </c>
    </row>
    <row r="566" spans="1:37" ht="16.2" thickBot="1">
      <c r="A566" s="3"/>
      <c r="B566" s="4"/>
      <c r="C566" s="4"/>
      <c r="D566" s="4"/>
      <c r="E566" s="4"/>
      <c r="F566" s="4"/>
      <c r="G566" s="25"/>
      <c r="H566" s="26" t="s">
        <v>24</v>
      </c>
      <c r="I566" s="30">
        <f>(I565-I561)/J565</f>
        <v>7.5827792357143695E-2</v>
      </c>
      <c r="J566" s="8"/>
      <c r="K566" s="6"/>
      <c r="L566" s="9"/>
      <c r="M566" s="38" t="s">
        <v>34</v>
      </c>
      <c r="N566" s="41">
        <f>N565-N561</f>
        <v>-1.0320250209239994</v>
      </c>
      <c r="O566" s="41">
        <f>O565-O561</f>
        <v>1.6256993083999998</v>
      </c>
      <c r="P566" s="6"/>
      <c r="S566" s="43" t="s">
        <v>23</v>
      </c>
      <c r="T566" s="30">
        <f>(T565-T561)/U565</f>
        <v>0.16843695976755518</v>
      </c>
      <c r="X566" s="38" t="s">
        <v>34</v>
      </c>
      <c r="Y566" s="55">
        <f>Y565-Y561</f>
        <v>2.4554386575079974</v>
      </c>
      <c r="Z566" s="55">
        <f>Z565-Z561</f>
        <v>4.0541402196909999</v>
      </c>
      <c r="AC566" s="43" t="s">
        <v>23</v>
      </c>
      <c r="AD566" s="30">
        <f>(AD565-AD561)/AE565</f>
        <v>0.21271392022263916</v>
      </c>
      <c r="AH566" s="38" t="s">
        <v>34</v>
      </c>
      <c r="AI566" s="55">
        <f>AI565-AI561</f>
        <v>2.7205140833509986</v>
      </c>
      <c r="AJ566" s="55">
        <f>AJ565-AJ561</f>
        <v>5.5571190693960002</v>
      </c>
      <c r="AK566" s="6"/>
    </row>
    <row r="567" spans="1:37" ht="15.6" thickBot="1">
      <c r="A567" s="3"/>
      <c r="B567" s="4"/>
      <c r="C567" s="4"/>
      <c r="D567" s="4"/>
      <c r="E567" s="4"/>
      <c r="F567" s="4"/>
      <c r="G567" s="4"/>
      <c r="H567" s="6"/>
      <c r="I567" s="8"/>
      <c r="J567" s="8"/>
      <c r="K567" s="6"/>
      <c r="L567" s="9"/>
      <c r="M567" s="9"/>
      <c r="N567" s="9"/>
      <c r="O567" s="9"/>
      <c r="P567" s="6"/>
      <c r="AC567" s="6"/>
      <c r="AD567" s="8"/>
      <c r="AE567" s="8"/>
      <c r="AF567" s="6"/>
      <c r="AG567" s="9"/>
      <c r="AH567" s="9"/>
      <c r="AI567" s="9"/>
      <c r="AJ567" s="9"/>
      <c r="AK567" s="6"/>
    </row>
    <row r="568" spans="1:37" ht="15.6" thickBot="1">
      <c r="A568" s="3">
        <v>2009</v>
      </c>
      <c r="B568" s="4" t="s">
        <v>12</v>
      </c>
      <c r="C568" s="4" t="s">
        <v>18</v>
      </c>
      <c r="D568" s="4" t="s">
        <v>17</v>
      </c>
      <c r="E568" s="4" t="s">
        <v>27</v>
      </c>
      <c r="F568" s="4" t="s">
        <v>30</v>
      </c>
      <c r="G568" s="4" t="s">
        <v>15</v>
      </c>
      <c r="H568" s="6">
        <v>1076</v>
      </c>
      <c r="I568" s="8">
        <v>557.48884758364295</v>
      </c>
      <c r="J568" s="8">
        <v>65.424331340273</v>
      </c>
      <c r="K568" s="6">
        <v>48.000000000999997</v>
      </c>
      <c r="L568" s="9">
        <v>43.613138686131002</v>
      </c>
      <c r="M568" s="9">
        <v>36.040145985400997</v>
      </c>
      <c r="N568" s="9">
        <v>15.967153284670999</v>
      </c>
      <c r="O568" s="9">
        <v>2.554744525547</v>
      </c>
      <c r="P568" s="6">
        <f>N568+O568</f>
        <v>18.521897810218</v>
      </c>
      <c r="S568" s="6">
        <v>668</v>
      </c>
      <c r="T568" s="9">
        <v>560.17814371257498</v>
      </c>
      <c r="U568" s="9">
        <v>67.121003320897003</v>
      </c>
      <c r="V568" s="9">
        <v>53.000000000999997</v>
      </c>
      <c r="W568" s="9">
        <v>41.618497109826002</v>
      </c>
      <c r="X568" s="9">
        <v>36.849710982658998</v>
      </c>
      <c r="Y568" s="9">
        <v>14.739884393063001</v>
      </c>
      <c r="Z568" s="9">
        <v>3.3236994219649998</v>
      </c>
      <c r="AA568" s="6">
        <f>Y568+Z568</f>
        <v>18.063583815028</v>
      </c>
      <c r="AC568" s="6">
        <v>227</v>
      </c>
      <c r="AD568" s="8">
        <v>550.55506607929499</v>
      </c>
      <c r="AE568" s="8">
        <v>77.231122551682006</v>
      </c>
      <c r="AF568" s="6">
        <v>53.500000000999997</v>
      </c>
      <c r="AG568" s="9">
        <v>40.416666666666003</v>
      </c>
      <c r="AH568" s="9">
        <v>35.833333333333002</v>
      </c>
      <c r="AI568" s="9">
        <v>15</v>
      </c>
      <c r="AJ568" s="9">
        <v>3.333333333333</v>
      </c>
      <c r="AK568" s="6">
        <f>AI568+AJ568</f>
        <v>18.333333333333002</v>
      </c>
    </row>
    <row r="569" spans="1:37" ht="15.6" thickBot="1">
      <c r="A569" s="3">
        <v>2010</v>
      </c>
      <c r="B569" s="4" t="s">
        <v>12</v>
      </c>
      <c r="C569" s="4" t="s">
        <v>18</v>
      </c>
      <c r="D569" s="4" t="s">
        <v>17</v>
      </c>
      <c r="E569" s="4" t="s">
        <v>27</v>
      </c>
      <c r="F569" s="4" t="s">
        <v>30</v>
      </c>
      <c r="G569" s="4" t="s">
        <v>15</v>
      </c>
      <c r="H569" s="6">
        <v>1267</v>
      </c>
      <c r="I569" s="8">
        <v>567.00552486187803</v>
      </c>
      <c r="J569" s="8">
        <v>65.192744736604993</v>
      </c>
      <c r="K569" s="6">
        <v>51.000000000999997</v>
      </c>
      <c r="L569" s="9">
        <v>37.182448036951001</v>
      </c>
      <c r="M569" s="9">
        <v>35.026943802924997</v>
      </c>
      <c r="N569" s="9">
        <v>21.247113163971999</v>
      </c>
      <c r="O569" s="9">
        <v>4.0800615858349998</v>
      </c>
      <c r="P569" s="6">
        <f t="shared" ref="P569:P572" si="222">N569+O569</f>
        <v>25.327174749807</v>
      </c>
      <c r="S569" s="6">
        <v>728</v>
      </c>
      <c r="T569" s="9">
        <v>565.300824175824</v>
      </c>
      <c r="U569" s="9">
        <v>66.525802665038</v>
      </c>
      <c r="V569" s="9">
        <v>45.500000000999997</v>
      </c>
      <c r="W569" s="9">
        <v>40.158520475560998</v>
      </c>
      <c r="X569" s="9">
        <v>32.496697490091996</v>
      </c>
      <c r="Y569" s="9">
        <v>17.833553500659999</v>
      </c>
      <c r="Z569" s="9">
        <v>5.6803170409510004</v>
      </c>
      <c r="AA569" s="6">
        <f t="shared" ref="AA569:AA572" si="223">Y569+Z569</f>
        <v>23.513870541610999</v>
      </c>
      <c r="AC569" s="6">
        <v>268</v>
      </c>
      <c r="AD569" s="8">
        <v>557.55223880596998</v>
      </c>
      <c r="AE569" s="8">
        <v>67.005066292232996</v>
      </c>
      <c r="AF569" s="6">
        <v>57.000000000999997</v>
      </c>
      <c r="AG569" s="9">
        <v>45.878136200716</v>
      </c>
      <c r="AH569" s="9">
        <v>30.107526881719998</v>
      </c>
      <c r="AI569" s="9">
        <v>15.770609318996</v>
      </c>
      <c r="AJ569" s="9">
        <v>4.3010752688169998</v>
      </c>
      <c r="AK569" s="6">
        <f t="shared" ref="AK569:AK572" si="224">AI569+AJ569</f>
        <v>20.071684587812999</v>
      </c>
    </row>
    <row r="570" spans="1:37" ht="15.6" thickBot="1">
      <c r="A570" s="3">
        <v>2011</v>
      </c>
      <c r="B570" s="4" t="s">
        <v>12</v>
      </c>
      <c r="C570" s="4" t="s">
        <v>18</v>
      </c>
      <c r="D570" s="4" t="s">
        <v>17</v>
      </c>
      <c r="E570" s="4" t="s">
        <v>27</v>
      </c>
      <c r="F570" s="4" t="s">
        <v>30</v>
      </c>
      <c r="G570" s="4" t="s">
        <v>15</v>
      </c>
      <c r="H570" s="6">
        <v>1390</v>
      </c>
      <c r="I570" s="8">
        <v>568.82230215827303</v>
      </c>
      <c r="J570" s="8">
        <v>65.798365057409995</v>
      </c>
      <c r="K570" s="6">
        <v>55.000000000999997</v>
      </c>
      <c r="L570" s="9">
        <v>37.826393789695999</v>
      </c>
      <c r="M570" s="9">
        <v>36.344389555398003</v>
      </c>
      <c r="N570" s="9">
        <v>19.689484827099001</v>
      </c>
      <c r="O570" s="9">
        <v>4.2342978122790003</v>
      </c>
      <c r="P570" s="6">
        <f t="shared" si="222"/>
        <v>23.923782639378</v>
      </c>
      <c r="S570" s="6">
        <v>795</v>
      </c>
      <c r="T570" s="9">
        <v>569.43773584905705</v>
      </c>
      <c r="U570" s="9">
        <v>66.245076504702993</v>
      </c>
      <c r="V570" s="9">
        <v>51.000000000999997</v>
      </c>
      <c r="W570" s="9">
        <v>38.536585365853</v>
      </c>
      <c r="X570" s="9">
        <v>33.780487804878</v>
      </c>
      <c r="Y570" s="9">
        <v>19.146341463414</v>
      </c>
      <c r="Z570" s="9">
        <v>5.4878048780480002</v>
      </c>
      <c r="AA570" s="6">
        <f t="shared" si="223"/>
        <v>24.634146341461999</v>
      </c>
      <c r="AC570" s="6">
        <v>257</v>
      </c>
      <c r="AD570" s="8">
        <v>566.90661478599202</v>
      </c>
      <c r="AE570" s="8">
        <v>61.442610378597003</v>
      </c>
      <c r="AF570" s="6">
        <v>62.000000000999997</v>
      </c>
      <c r="AG570" s="9">
        <v>39.130434782607999</v>
      </c>
      <c r="AH570" s="9">
        <v>31.884057971013998</v>
      </c>
      <c r="AI570" s="9">
        <v>17.028985507245999</v>
      </c>
      <c r="AJ570" s="9">
        <v>5.072463768115</v>
      </c>
      <c r="AK570" s="6">
        <f t="shared" si="224"/>
        <v>22.101449275360999</v>
      </c>
    </row>
    <row r="571" spans="1:37" ht="15.6" thickBot="1">
      <c r="A571" s="3">
        <v>2012</v>
      </c>
      <c r="B571" s="4" t="s">
        <v>12</v>
      </c>
      <c r="C571" s="4" t="s">
        <v>18</v>
      </c>
      <c r="D571" s="4" t="s">
        <v>17</v>
      </c>
      <c r="E571" s="4" t="s">
        <v>27</v>
      </c>
      <c r="F571" s="4" t="s">
        <v>30</v>
      </c>
      <c r="G571" s="4" t="s">
        <v>15</v>
      </c>
      <c r="H571" s="6">
        <v>1464</v>
      </c>
      <c r="I571" s="8">
        <v>566.088114754098</v>
      </c>
      <c r="J571" s="8">
        <v>62.666634368049998</v>
      </c>
      <c r="K571" s="6">
        <v>50.000000000999997</v>
      </c>
      <c r="L571" s="9">
        <v>36.292428198433001</v>
      </c>
      <c r="M571" s="9">
        <v>39.295039164489999</v>
      </c>
      <c r="N571" s="9">
        <v>16.840731070495998</v>
      </c>
      <c r="O571" s="9">
        <v>3.133159268929</v>
      </c>
      <c r="P571" s="6">
        <f t="shared" si="222"/>
        <v>19.973890339424997</v>
      </c>
      <c r="S571" s="6">
        <v>794</v>
      </c>
      <c r="T571" s="9">
        <v>569.63350125944601</v>
      </c>
      <c r="U571" s="9">
        <v>65.085377519012994</v>
      </c>
      <c r="V571" s="9">
        <v>48.500000000999997</v>
      </c>
      <c r="W571" s="9">
        <v>35.128518971848003</v>
      </c>
      <c r="X571" s="9">
        <v>38.678090575275</v>
      </c>
      <c r="Y571" s="9">
        <v>17.870257037942999</v>
      </c>
      <c r="Z571" s="9">
        <v>5.5079559363520003</v>
      </c>
      <c r="AA571" s="6">
        <f t="shared" si="223"/>
        <v>23.378212974295</v>
      </c>
      <c r="AC571" s="6">
        <v>262</v>
      </c>
      <c r="AD571" s="8">
        <v>568.99236641221398</v>
      </c>
      <c r="AE571" s="8">
        <v>68.976479547574996</v>
      </c>
      <c r="AF571" s="6">
        <v>51.500000000999997</v>
      </c>
      <c r="AG571" s="9">
        <v>35.379061371840997</v>
      </c>
      <c r="AH571" s="9">
        <v>35.379061371840997</v>
      </c>
      <c r="AI571" s="9">
        <v>18.772563176895002</v>
      </c>
      <c r="AJ571" s="9">
        <v>5.054151624548</v>
      </c>
      <c r="AK571" s="6">
        <f t="shared" si="224"/>
        <v>23.826714801443003</v>
      </c>
    </row>
    <row r="572" spans="1:37" ht="15.6" thickBot="1">
      <c r="A572" s="3">
        <v>2013</v>
      </c>
      <c r="B572" s="4" t="s">
        <v>12</v>
      </c>
      <c r="C572" s="4" t="s">
        <v>18</v>
      </c>
      <c r="D572" s="4" t="s">
        <v>17</v>
      </c>
      <c r="E572" s="4" t="s">
        <v>27</v>
      </c>
      <c r="F572" s="4" t="s">
        <v>30</v>
      </c>
      <c r="G572" s="4" t="s">
        <v>15</v>
      </c>
      <c r="H572" s="6">
        <v>1603</v>
      </c>
      <c r="I572" s="8">
        <v>570.08359326263303</v>
      </c>
      <c r="J572" s="8">
        <v>63.931644590837003</v>
      </c>
      <c r="K572" s="6">
        <v>52.000000000999997</v>
      </c>
      <c r="L572" s="9">
        <v>33.638025594148999</v>
      </c>
      <c r="M572" s="9">
        <v>41.133455210237003</v>
      </c>
      <c r="N572" s="9">
        <v>19.073735527117002</v>
      </c>
      <c r="O572" s="9">
        <v>3.8391224862879998</v>
      </c>
      <c r="P572" s="6">
        <f t="shared" si="222"/>
        <v>22.912858013405</v>
      </c>
      <c r="S572" s="6">
        <v>787</v>
      </c>
      <c r="T572" s="9">
        <v>573.20838627700095</v>
      </c>
      <c r="U572" s="9">
        <v>67.722020359260995</v>
      </c>
      <c r="V572" s="9">
        <v>54.000000000999997</v>
      </c>
      <c r="W572" s="9">
        <v>32.916145181475997</v>
      </c>
      <c r="X572" s="9">
        <v>39.299123904881</v>
      </c>
      <c r="Y572" s="9">
        <v>21.526908635794001</v>
      </c>
      <c r="Z572" s="9">
        <v>4.7559449311630004</v>
      </c>
      <c r="AA572" s="6">
        <f t="shared" si="223"/>
        <v>26.282853566957002</v>
      </c>
      <c r="AC572" s="6">
        <v>291</v>
      </c>
      <c r="AD572" s="8">
        <v>563.69415807560097</v>
      </c>
      <c r="AE572" s="8">
        <v>71.663335984133994</v>
      </c>
      <c r="AF572" s="6">
        <v>50.000000000999997</v>
      </c>
      <c r="AG572" s="9">
        <v>38.741721854303997</v>
      </c>
      <c r="AH572" s="9">
        <v>34.105960264899998</v>
      </c>
      <c r="AI572" s="9">
        <v>19.205298013244999</v>
      </c>
      <c r="AJ572" s="9">
        <v>4.3046357615890001</v>
      </c>
      <c r="AK572" s="6">
        <f t="shared" si="224"/>
        <v>23.509933774834</v>
      </c>
    </row>
    <row r="573" spans="1:37" ht="16.2" thickBot="1">
      <c r="A573" s="3"/>
      <c r="B573" s="4"/>
      <c r="C573" s="4"/>
      <c r="D573" s="4"/>
      <c r="E573" s="4"/>
      <c r="F573" s="4"/>
      <c r="G573" s="25"/>
      <c r="H573" s="26" t="s">
        <v>24</v>
      </c>
      <c r="I573" s="30">
        <f>(I572-I568)/J572</f>
        <v>0.19700331126465689</v>
      </c>
      <c r="J573" s="8"/>
      <c r="K573" s="6"/>
      <c r="L573" s="9"/>
      <c r="M573" s="38" t="s">
        <v>34</v>
      </c>
      <c r="N573" s="41">
        <f>N572-N568</f>
        <v>3.1065822424460023</v>
      </c>
      <c r="O573" s="41">
        <f>O572-O568</f>
        <v>1.2843779607409997</v>
      </c>
      <c r="P573" s="6"/>
      <c r="S573" s="43" t="s">
        <v>23</v>
      </c>
      <c r="T573" s="30">
        <f>(T572-T568)/U572</f>
        <v>0.1924077647905566</v>
      </c>
      <c r="X573" s="38" t="s">
        <v>34</v>
      </c>
      <c r="Y573" s="55">
        <f>Y572-Y568</f>
        <v>6.7870242427310004</v>
      </c>
      <c r="Z573" s="55">
        <f>Z572-Z568</f>
        <v>1.4322455091980006</v>
      </c>
      <c r="AC573" s="43" t="s">
        <v>23</v>
      </c>
      <c r="AD573" s="30">
        <f>(AD572-AD568)/AE572</f>
        <v>0.18334468826869749</v>
      </c>
      <c r="AH573" s="38" t="s">
        <v>34</v>
      </c>
      <c r="AI573" s="55">
        <f>AI572-AI568</f>
        <v>4.2052980132449989</v>
      </c>
      <c r="AJ573" s="55">
        <f>AJ572-AJ568</f>
        <v>0.97130242825600011</v>
      </c>
      <c r="AK573" s="6"/>
    </row>
    <row r="574" spans="1:37" ht="15.6" thickBot="1">
      <c r="A574" s="3"/>
      <c r="B574" s="4"/>
      <c r="C574" s="4"/>
      <c r="D574" s="4"/>
      <c r="E574" s="4"/>
      <c r="F574" s="4"/>
      <c r="G574" s="4"/>
      <c r="H574" s="6"/>
      <c r="I574" s="8"/>
      <c r="J574" s="8"/>
      <c r="K574" s="6"/>
      <c r="L574" s="9"/>
      <c r="M574" s="9"/>
      <c r="N574" s="9"/>
      <c r="O574" s="9"/>
      <c r="P574" s="6"/>
      <c r="AC574" s="6"/>
      <c r="AD574" s="8"/>
      <c r="AE574" s="8"/>
      <c r="AF574" s="6"/>
      <c r="AG574" s="9"/>
      <c r="AH574" s="9"/>
      <c r="AI574" s="9"/>
      <c r="AJ574" s="9"/>
      <c r="AK574" s="6"/>
    </row>
    <row r="575" spans="1:37" ht="15.6" thickBot="1">
      <c r="A575" s="3"/>
      <c r="B575" s="4"/>
      <c r="C575" s="4"/>
      <c r="D575" s="4"/>
      <c r="E575" s="4"/>
      <c r="F575" s="4"/>
      <c r="G575" s="4"/>
      <c r="H575" s="6"/>
      <c r="I575" s="8"/>
      <c r="J575" s="8"/>
      <c r="K575" s="6"/>
      <c r="L575" s="9"/>
      <c r="M575" s="9"/>
      <c r="N575" s="9"/>
      <c r="O575" s="9"/>
      <c r="P575" s="6"/>
      <c r="AC575" s="6"/>
      <c r="AD575" s="8"/>
      <c r="AE575" s="8"/>
      <c r="AF575" s="6"/>
      <c r="AG575" s="9"/>
      <c r="AH575" s="9"/>
      <c r="AI575" s="9"/>
      <c r="AJ575" s="9"/>
      <c r="AK575" s="6"/>
    </row>
    <row r="576" spans="1:37" ht="15.6" thickBot="1">
      <c r="A576" s="3">
        <v>2009</v>
      </c>
      <c r="B576" s="4" t="s">
        <v>20</v>
      </c>
      <c r="C576" s="4" t="s">
        <v>13</v>
      </c>
      <c r="D576" s="4" t="s">
        <v>17</v>
      </c>
      <c r="E576" s="4" t="s">
        <v>27</v>
      </c>
      <c r="F576" s="4" t="s">
        <v>30</v>
      </c>
      <c r="G576" s="4" t="s">
        <v>15</v>
      </c>
      <c r="H576" s="6">
        <v>2831</v>
      </c>
      <c r="I576" s="8">
        <v>578.09148710702902</v>
      </c>
      <c r="J576" s="8">
        <v>63.408372179762999</v>
      </c>
      <c r="K576" s="6">
        <v>49.000000000999997</v>
      </c>
      <c r="L576" s="9">
        <v>11.963406052075999</v>
      </c>
      <c r="M576" s="9">
        <v>28.043631245600999</v>
      </c>
      <c r="N576" s="9">
        <v>57.318789584798999</v>
      </c>
      <c r="O576" s="9">
        <v>2.2871217452489998</v>
      </c>
      <c r="P576" s="6">
        <f>N576+O576</f>
        <v>59.605911330048002</v>
      </c>
      <c r="S576" s="6">
        <v>1225</v>
      </c>
      <c r="T576" s="9">
        <v>561.70448979591799</v>
      </c>
      <c r="U576" s="9">
        <v>65.208432940511997</v>
      </c>
      <c r="V576" s="9">
        <v>47.000000000999997</v>
      </c>
      <c r="W576" s="9">
        <v>14.781906300484</v>
      </c>
      <c r="X576" s="9">
        <v>28.998384491113999</v>
      </c>
      <c r="Y576" s="9">
        <v>54.200323101777002</v>
      </c>
      <c r="Z576" s="9">
        <v>0.96930533117899997</v>
      </c>
      <c r="AA576" s="6">
        <f>Y576+Z576</f>
        <v>55.169628432956003</v>
      </c>
      <c r="AC576" s="6">
        <v>418</v>
      </c>
      <c r="AD576" s="8">
        <v>554.04066985645898</v>
      </c>
      <c r="AE576" s="8">
        <v>73.379998918484006</v>
      </c>
      <c r="AF576" s="6">
        <v>43.000000000999997</v>
      </c>
      <c r="AG576" s="9">
        <v>20.518867924527999</v>
      </c>
      <c r="AH576" s="9">
        <v>33.254716981131999</v>
      </c>
      <c r="AI576" s="9">
        <v>41.509433962263998</v>
      </c>
      <c r="AJ576" s="9">
        <v>3.3018867924520001</v>
      </c>
      <c r="AK576" s="6">
        <f>AI576+AJ576</f>
        <v>44.811320754716</v>
      </c>
    </row>
    <row r="577" spans="1:37" ht="15.6" thickBot="1">
      <c r="A577" s="3">
        <v>2010</v>
      </c>
      <c r="B577" s="4" t="s">
        <v>20</v>
      </c>
      <c r="C577" s="4" t="s">
        <v>13</v>
      </c>
      <c r="D577" s="4" t="s">
        <v>17</v>
      </c>
      <c r="E577" s="4" t="s">
        <v>27</v>
      </c>
      <c r="F577" s="4" t="s">
        <v>30</v>
      </c>
      <c r="G577" s="4" t="s">
        <v>15</v>
      </c>
      <c r="H577" s="6">
        <v>3033</v>
      </c>
      <c r="I577" s="8">
        <v>577.10286844708196</v>
      </c>
      <c r="J577" s="8">
        <v>66.925883238924001</v>
      </c>
      <c r="K577" s="6">
        <v>49.500000000999997</v>
      </c>
      <c r="L577" s="9">
        <v>10.998030203544999</v>
      </c>
      <c r="M577" s="9">
        <v>26.822061720288001</v>
      </c>
      <c r="N577" s="9">
        <v>60.374261326328998</v>
      </c>
      <c r="O577" s="9">
        <v>1.3788575180560001</v>
      </c>
      <c r="P577" s="6">
        <f t="shared" ref="P577:P580" si="225">N577+O577</f>
        <v>61.753118844385</v>
      </c>
      <c r="S577" s="6">
        <v>1327</v>
      </c>
      <c r="T577" s="9">
        <v>566.49359457422804</v>
      </c>
      <c r="U577" s="9">
        <v>61.148027101178002</v>
      </c>
      <c r="V577" s="9">
        <v>48.000000000999997</v>
      </c>
      <c r="W577" s="9">
        <v>11.027756939233999</v>
      </c>
      <c r="X577" s="9">
        <v>29.857464366091001</v>
      </c>
      <c r="Y577" s="9">
        <v>57.464366091522002</v>
      </c>
      <c r="Z577" s="9">
        <v>1.200300075018</v>
      </c>
      <c r="AA577" s="6">
        <f t="shared" ref="AA577:AA580" si="226">Y577+Z577</f>
        <v>58.664666166540002</v>
      </c>
      <c r="AC577" s="6">
        <v>474</v>
      </c>
      <c r="AD577" s="8">
        <v>550.63713080168804</v>
      </c>
      <c r="AE577" s="8">
        <v>82.064348320834</v>
      </c>
      <c r="AF577" s="6">
        <v>44.000000000999997</v>
      </c>
      <c r="AG577" s="9">
        <v>18.125</v>
      </c>
      <c r="AH577" s="9">
        <v>33.125</v>
      </c>
      <c r="AI577" s="9">
        <v>45.625</v>
      </c>
      <c r="AJ577" s="9">
        <v>1.875</v>
      </c>
      <c r="AK577" s="6">
        <f t="shared" ref="AK577:AK580" si="227">AI577+AJ577</f>
        <v>47.5</v>
      </c>
    </row>
    <row r="578" spans="1:37" ht="15.6" thickBot="1">
      <c r="A578" s="3">
        <v>2011</v>
      </c>
      <c r="B578" s="4" t="s">
        <v>20</v>
      </c>
      <c r="C578" s="4" t="s">
        <v>13</v>
      </c>
      <c r="D578" s="4" t="s">
        <v>17</v>
      </c>
      <c r="E578" s="4" t="s">
        <v>27</v>
      </c>
      <c r="F578" s="4" t="s">
        <v>30</v>
      </c>
      <c r="G578" s="4" t="s">
        <v>15</v>
      </c>
      <c r="H578" s="6">
        <v>3205</v>
      </c>
      <c r="I578" s="8">
        <v>580.73978159126398</v>
      </c>
      <c r="J578" s="8">
        <v>63.663830598064997</v>
      </c>
      <c r="K578" s="6">
        <v>52.000000000999997</v>
      </c>
      <c r="L578" s="9">
        <v>10.074626865671</v>
      </c>
      <c r="M578" s="9">
        <v>27.456467661691001</v>
      </c>
      <c r="N578" s="9">
        <v>60.385572139303001</v>
      </c>
      <c r="O578" s="9">
        <v>1.7412935323380001</v>
      </c>
      <c r="P578" s="6">
        <f t="shared" si="225"/>
        <v>62.126865671640999</v>
      </c>
      <c r="S578" s="6">
        <v>1411</v>
      </c>
      <c r="T578" s="9">
        <v>572.26506024096398</v>
      </c>
      <c r="U578" s="9">
        <v>60.884641924865001</v>
      </c>
      <c r="V578" s="9">
        <v>55.500000000999997</v>
      </c>
      <c r="W578" s="9">
        <v>9.4167252283899998</v>
      </c>
      <c r="X578" s="9">
        <v>27.125790583274</v>
      </c>
      <c r="Y578" s="9">
        <v>61.068165846802003</v>
      </c>
      <c r="Z578" s="9">
        <v>1.5460295151079999</v>
      </c>
      <c r="AA578" s="6">
        <f t="shared" si="226"/>
        <v>62.614195361910006</v>
      </c>
      <c r="AC578" s="6">
        <v>508</v>
      </c>
      <c r="AD578" s="8">
        <v>557.93110236220502</v>
      </c>
      <c r="AE578" s="8">
        <v>76.965278021150993</v>
      </c>
      <c r="AF578" s="6">
        <v>50.000000000999997</v>
      </c>
      <c r="AG578" s="9">
        <v>16.085271317829001</v>
      </c>
      <c r="AH578" s="9">
        <v>30.813953488372</v>
      </c>
      <c r="AI578" s="9">
        <v>49.612403100774998</v>
      </c>
      <c r="AJ578" s="9">
        <v>1.937984496124</v>
      </c>
      <c r="AK578" s="6">
        <f t="shared" si="227"/>
        <v>51.550387596899</v>
      </c>
    </row>
    <row r="579" spans="1:37" ht="15.6" thickBot="1">
      <c r="A579" s="3">
        <v>2012</v>
      </c>
      <c r="B579" s="4" t="s">
        <v>20</v>
      </c>
      <c r="C579" s="4" t="s">
        <v>13</v>
      </c>
      <c r="D579" s="4" t="s">
        <v>17</v>
      </c>
      <c r="E579" s="4" t="s">
        <v>27</v>
      </c>
      <c r="F579" s="4" t="s">
        <v>30</v>
      </c>
      <c r="G579" s="4" t="s">
        <v>15</v>
      </c>
      <c r="H579" s="6">
        <v>3361</v>
      </c>
      <c r="I579" s="8">
        <v>580.26450461172305</v>
      </c>
      <c r="J579" s="8">
        <v>62.604150971552997</v>
      </c>
      <c r="K579" s="6">
        <v>47.000000000999997</v>
      </c>
      <c r="L579" s="9">
        <v>10.290628706998</v>
      </c>
      <c r="M579" s="9">
        <v>25.830367734282</v>
      </c>
      <c r="N579" s="9">
        <v>61.773428232503001</v>
      </c>
      <c r="O579" s="9">
        <v>1.7793594306039999</v>
      </c>
      <c r="P579" s="6">
        <f t="shared" si="225"/>
        <v>63.552787663106997</v>
      </c>
      <c r="S579" s="6">
        <v>1433</v>
      </c>
      <c r="T579" s="9">
        <v>570.334263782275</v>
      </c>
      <c r="U579" s="9">
        <v>61.634775832586001</v>
      </c>
      <c r="V579" s="9">
        <v>45.000000000999997</v>
      </c>
      <c r="W579" s="9">
        <v>11.666666666666</v>
      </c>
      <c r="X579" s="9">
        <v>26.458333333333002</v>
      </c>
      <c r="Y579" s="9">
        <v>59.166666666666003</v>
      </c>
      <c r="Z579" s="9">
        <v>2.2222222222219998</v>
      </c>
      <c r="AA579" s="6">
        <f t="shared" si="226"/>
        <v>61.388888888888005</v>
      </c>
      <c r="AC579" s="6">
        <v>509</v>
      </c>
      <c r="AD579" s="8">
        <v>561.26326129665995</v>
      </c>
      <c r="AE579" s="8">
        <v>68.015930321740996</v>
      </c>
      <c r="AF579" s="6">
        <v>51.500000000999997</v>
      </c>
      <c r="AG579" s="9">
        <v>15.533980582524</v>
      </c>
      <c r="AH579" s="9">
        <v>32.427184466019</v>
      </c>
      <c r="AI579" s="9">
        <v>49.320388349513998</v>
      </c>
      <c r="AJ579" s="9">
        <v>1.5533980582519999</v>
      </c>
      <c r="AK579" s="6">
        <f t="shared" si="227"/>
        <v>50.873786407765998</v>
      </c>
    </row>
    <row r="580" spans="1:37" ht="15.6" thickBot="1">
      <c r="A580" s="3">
        <v>2013</v>
      </c>
      <c r="B580" s="4" t="s">
        <v>20</v>
      </c>
      <c r="C580" s="4" t="s">
        <v>13</v>
      </c>
      <c r="D580" s="4" t="s">
        <v>17</v>
      </c>
      <c r="E580" s="4" t="s">
        <v>27</v>
      </c>
      <c r="F580" s="4" t="s">
        <v>30</v>
      </c>
      <c r="G580" s="4" t="s">
        <v>15</v>
      </c>
      <c r="H580" s="6">
        <v>3438</v>
      </c>
      <c r="I580" s="8">
        <v>580.13089005235599</v>
      </c>
      <c r="J580" s="8">
        <v>64.984779443706003</v>
      </c>
      <c r="K580" s="6">
        <v>48.000000000999997</v>
      </c>
      <c r="L580" s="9">
        <v>10.90803597331</v>
      </c>
      <c r="M580" s="9">
        <v>25.355381491151</v>
      </c>
      <c r="N580" s="9">
        <v>62.024949231214997</v>
      </c>
      <c r="O580" s="9">
        <v>1.4505366985779999</v>
      </c>
      <c r="P580" s="6">
        <f t="shared" si="225"/>
        <v>63.475485929792995</v>
      </c>
      <c r="S580" s="6">
        <v>1449</v>
      </c>
      <c r="T580" s="9">
        <v>570.39061421670101</v>
      </c>
      <c r="U580" s="9">
        <v>64.895809569581999</v>
      </c>
      <c r="V580" s="9">
        <v>50.000000000999997</v>
      </c>
      <c r="W580" s="9">
        <v>11.828687967369</v>
      </c>
      <c r="X580" s="9">
        <v>25.016995241332001</v>
      </c>
      <c r="Y580" s="9">
        <v>59.619306594153002</v>
      </c>
      <c r="Z580" s="9">
        <v>2.039428959891</v>
      </c>
      <c r="AA580" s="6">
        <f t="shared" si="226"/>
        <v>61.658735554044</v>
      </c>
      <c r="AC580" s="6">
        <v>498</v>
      </c>
      <c r="AD580" s="8">
        <v>564.21485943775099</v>
      </c>
      <c r="AE580" s="8">
        <v>66.836356960494996</v>
      </c>
      <c r="AF580" s="6">
        <v>52.500000000999997</v>
      </c>
      <c r="AG580" s="9">
        <v>15.445544554454999</v>
      </c>
      <c r="AH580" s="9">
        <v>30.099009900990001</v>
      </c>
      <c r="AI580" s="9">
        <v>51.287128712871002</v>
      </c>
      <c r="AJ580" s="9">
        <v>1.7821782178209999</v>
      </c>
      <c r="AK580" s="6">
        <f t="shared" si="227"/>
        <v>53.069306930692001</v>
      </c>
    </row>
    <row r="581" spans="1:37" ht="16.2" thickBot="1">
      <c r="A581" s="3"/>
      <c r="B581" s="4"/>
      <c r="C581" s="4"/>
      <c r="D581" s="4"/>
      <c r="E581" s="4"/>
      <c r="F581" s="4"/>
      <c r="G581" s="25"/>
      <c r="H581" s="26" t="s">
        <v>24</v>
      </c>
      <c r="I581" s="30">
        <f>(I580-I576)/J580</f>
        <v>3.1382778595003644E-2</v>
      </c>
      <c r="J581" s="8"/>
      <c r="K581" s="6"/>
      <c r="L581" s="9"/>
      <c r="M581" s="38" t="s">
        <v>34</v>
      </c>
      <c r="N581" s="41">
        <f>N580-N576</f>
        <v>4.7061596464159976</v>
      </c>
      <c r="O581" s="41">
        <f>O580-O576</f>
        <v>-0.83658504667099987</v>
      </c>
      <c r="P581" s="6"/>
      <c r="S581" s="43" t="s">
        <v>23</v>
      </c>
      <c r="T581" s="30">
        <f>(T580-T576)/U580</f>
        <v>0.13384723109848345</v>
      </c>
      <c r="X581" s="38" t="s">
        <v>34</v>
      </c>
      <c r="Y581" s="55">
        <f>Y580-Y576</f>
        <v>5.4189834923760003</v>
      </c>
      <c r="Z581" s="55">
        <f>Z580-Z576</f>
        <v>1.070123628712</v>
      </c>
      <c r="AC581" s="43" t="s">
        <v>23</v>
      </c>
      <c r="AD581" s="30">
        <f>(AD580-AD576)/AE580</f>
        <v>0.15222537618718021</v>
      </c>
      <c r="AH581" s="38" t="s">
        <v>34</v>
      </c>
      <c r="AI581" s="55">
        <f>AI580-AI576</f>
        <v>9.7776947506070044</v>
      </c>
      <c r="AJ581" s="55">
        <f>AJ580-AJ576</f>
        <v>-1.5197085746310002</v>
      </c>
      <c r="AK581" s="6"/>
    </row>
    <row r="582" spans="1:37" ht="15.6" thickBot="1">
      <c r="A582" s="3"/>
      <c r="B582" s="4"/>
      <c r="C582" s="4"/>
      <c r="D582" s="4"/>
      <c r="E582" s="4"/>
      <c r="F582" s="4"/>
      <c r="G582" s="4"/>
      <c r="H582" s="6"/>
      <c r="I582" s="8"/>
      <c r="J582" s="8"/>
      <c r="K582" s="6"/>
      <c r="L582" s="9"/>
      <c r="M582" s="9"/>
      <c r="N582" s="9"/>
      <c r="O582" s="9"/>
      <c r="P582" s="6"/>
      <c r="AC582" s="6"/>
      <c r="AD582" s="8"/>
      <c r="AE582" s="8"/>
      <c r="AF582" s="6"/>
      <c r="AG582" s="9"/>
      <c r="AH582" s="9"/>
      <c r="AI582" s="9"/>
      <c r="AJ582" s="9"/>
      <c r="AK582" s="6"/>
    </row>
    <row r="583" spans="1:37" ht="15.6" thickBot="1">
      <c r="A583" s="3">
        <v>2009</v>
      </c>
      <c r="B583" s="4" t="s">
        <v>20</v>
      </c>
      <c r="C583" s="4" t="s">
        <v>19</v>
      </c>
      <c r="D583" s="4" t="s">
        <v>17</v>
      </c>
      <c r="E583" s="4" t="s">
        <v>27</v>
      </c>
      <c r="F583" s="4" t="s">
        <v>30</v>
      </c>
      <c r="G583" s="4" t="s">
        <v>15</v>
      </c>
      <c r="H583" s="6">
        <v>1309</v>
      </c>
      <c r="I583" s="8">
        <v>617.14438502673795</v>
      </c>
      <c r="J583" s="8">
        <v>57.822488239439998</v>
      </c>
      <c r="K583" s="6">
        <v>42.000000000999997</v>
      </c>
      <c r="L583" s="9">
        <v>15.144596651445999</v>
      </c>
      <c r="M583" s="9">
        <v>35.083713850837</v>
      </c>
      <c r="N583" s="9">
        <v>48.401826484018002</v>
      </c>
      <c r="O583" s="9">
        <v>0.98934550989299996</v>
      </c>
      <c r="P583" s="6">
        <f>N583+O583</f>
        <v>49.391171993911001</v>
      </c>
      <c r="S583" s="6">
        <v>1105</v>
      </c>
      <c r="T583" s="9">
        <v>612.13303167420804</v>
      </c>
      <c r="U583" s="9">
        <v>61.810497006306001</v>
      </c>
      <c r="V583" s="9">
        <v>48.000000000999997</v>
      </c>
      <c r="W583" s="9">
        <v>14.465408805031</v>
      </c>
      <c r="X583" s="9">
        <v>33.153638814015999</v>
      </c>
      <c r="Y583" s="9">
        <v>49.865229110511997</v>
      </c>
      <c r="Z583" s="9">
        <v>1.7969451931710001</v>
      </c>
      <c r="AA583" s="6">
        <f>Y583+Z583</f>
        <v>51.662174303682995</v>
      </c>
      <c r="AC583" s="6">
        <v>362</v>
      </c>
      <c r="AD583" s="8">
        <v>603.453038674033</v>
      </c>
      <c r="AE583" s="8">
        <v>56.076266370191</v>
      </c>
      <c r="AF583" s="6">
        <v>43.000000000999997</v>
      </c>
      <c r="AG583" s="9">
        <v>21.798365122614999</v>
      </c>
      <c r="AH583" s="9">
        <v>34.332425068119001</v>
      </c>
      <c r="AI583" s="9">
        <v>41.689373297002</v>
      </c>
      <c r="AJ583" s="9">
        <v>0.81743869209800002</v>
      </c>
      <c r="AK583" s="6">
        <f>AI583+AJ583</f>
        <v>42.506811989100001</v>
      </c>
    </row>
    <row r="584" spans="1:37" ht="15.6" thickBot="1">
      <c r="A584" s="3">
        <v>2010</v>
      </c>
      <c r="B584" s="4" t="s">
        <v>20</v>
      </c>
      <c r="C584" s="4" t="s">
        <v>19</v>
      </c>
      <c r="D584" s="4" t="s">
        <v>17</v>
      </c>
      <c r="E584" s="4" t="s">
        <v>27</v>
      </c>
      <c r="F584" s="4" t="s">
        <v>30</v>
      </c>
      <c r="G584" s="4" t="s">
        <v>15</v>
      </c>
      <c r="H584" s="6">
        <v>1424</v>
      </c>
      <c r="I584" s="8">
        <v>621.84129213483095</v>
      </c>
      <c r="J584" s="8">
        <v>52.6454758008</v>
      </c>
      <c r="K584" s="6">
        <v>39.000000000999997</v>
      </c>
      <c r="L584" s="9">
        <v>14.086471408647</v>
      </c>
      <c r="M584" s="9">
        <v>31.659693165968999</v>
      </c>
      <c r="N584" s="9">
        <v>52.301255230125001</v>
      </c>
      <c r="O584" s="9">
        <v>1.2552301255230001</v>
      </c>
      <c r="P584" s="6">
        <f t="shared" ref="P584:P587" si="228">N584+O584</f>
        <v>53.556485355648</v>
      </c>
      <c r="S584" s="6">
        <v>1244</v>
      </c>
      <c r="T584" s="9">
        <v>616.382636655949</v>
      </c>
      <c r="U584" s="9">
        <v>57.034123848333003</v>
      </c>
      <c r="V584" s="9">
        <v>47.000000000999997</v>
      </c>
      <c r="W584" s="9">
        <v>13.864541832669</v>
      </c>
      <c r="X584" s="9">
        <v>29.641434262948</v>
      </c>
      <c r="Y584" s="9">
        <v>53.944223107569002</v>
      </c>
      <c r="Z584" s="9">
        <v>1.673306772908</v>
      </c>
      <c r="AA584" s="6">
        <f t="shared" ref="AA584:AA587" si="229">Y584+Z584</f>
        <v>55.617529880477001</v>
      </c>
      <c r="AC584" s="6">
        <v>404</v>
      </c>
      <c r="AD584" s="8">
        <v>607.05445544554505</v>
      </c>
      <c r="AE584" s="8">
        <v>60.457248639863003</v>
      </c>
      <c r="AF584" s="6">
        <v>49.500000000999997</v>
      </c>
      <c r="AG584" s="9">
        <v>17.718446601941</v>
      </c>
      <c r="AH584" s="9">
        <v>33.252427184466001</v>
      </c>
      <c r="AI584" s="9">
        <v>45.631067961165002</v>
      </c>
      <c r="AJ584" s="9">
        <v>1.4563106796109999</v>
      </c>
      <c r="AK584" s="6">
        <f t="shared" ref="AK584:AK587" si="230">AI584+AJ584</f>
        <v>47.087378640776002</v>
      </c>
    </row>
    <row r="585" spans="1:37" ht="15.6" thickBot="1">
      <c r="A585" s="3">
        <v>2011</v>
      </c>
      <c r="B585" s="4" t="s">
        <v>20</v>
      </c>
      <c r="C585" s="4" t="s">
        <v>19</v>
      </c>
      <c r="D585" s="4" t="s">
        <v>17</v>
      </c>
      <c r="E585" s="4" t="s">
        <v>27</v>
      </c>
      <c r="F585" s="4" t="s">
        <v>30</v>
      </c>
      <c r="G585" s="4" t="s">
        <v>15</v>
      </c>
      <c r="H585" s="6">
        <v>1560</v>
      </c>
      <c r="I585" s="8">
        <v>622.59230769230805</v>
      </c>
      <c r="J585" s="8">
        <v>51.013768329104003</v>
      </c>
      <c r="K585" s="6">
        <v>39.000000000999997</v>
      </c>
      <c r="L585" s="9">
        <v>12.913486005089</v>
      </c>
      <c r="M585" s="9">
        <v>35.114503816792997</v>
      </c>
      <c r="N585" s="9">
        <v>49.745547073791002</v>
      </c>
      <c r="O585" s="9">
        <v>1.463104325699</v>
      </c>
      <c r="P585" s="6">
        <f t="shared" si="228"/>
        <v>51.208651399490002</v>
      </c>
      <c r="S585" s="6">
        <v>1291</v>
      </c>
      <c r="T585" s="9">
        <v>614.25096824167304</v>
      </c>
      <c r="U585" s="9">
        <v>53.365833263562998</v>
      </c>
      <c r="V585" s="9">
        <v>47.000000000999997</v>
      </c>
      <c r="W585" s="9">
        <v>13.153846153846001</v>
      </c>
      <c r="X585" s="9">
        <v>33.384615384615003</v>
      </c>
      <c r="Y585" s="9">
        <v>51.538461538461</v>
      </c>
      <c r="Z585" s="9">
        <v>1.2307692307689999</v>
      </c>
      <c r="AA585" s="6">
        <f t="shared" si="229"/>
        <v>52.769230769229999</v>
      </c>
      <c r="AC585" s="6">
        <v>413</v>
      </c>
      <c r="AD585" s="8">
        <v>612.25665859564197</v>
      </c>
      <c r="AE585" s="8">
        <v>55.144091793062003</v>
      </c>
      <c r="AF585" s="6">
        <v>52.000000000999997</v>
      </c>
      <c r="AG585" s="9">
        <v>16.113744075829</v>
      </c>
      <c r="AH585" s="9">
        <v>33.649289099526001</v>
      </c>
      <c r="AI585" s="9">
        <v>46.445497630330998</v>
      </c>
      <c r="AJ585" s="9">
        <v>1.6587677725109999</v>
      </c>
      <c r="AK585" s="6">
        <f t="shared" si="230"/>
        <v>48.104265402841996</v>
      </c>
    </row>
    <row r="586" spans="1:37" ht="15.6" thickBot="1">
      <c r="A586" s="3">
        <v>2012</v>
      </c>
      <c r="B586" s="4" t="s">
        <v>20</v>
      </c>
      <c r="C586" s="4" t="s">
        <v>19</v>
      </c>
      <c r="D586" s="4" t="s">
        <v>17</v>
      </c>
      <c r="E586" s="4" t="s">
        <v>27</v>
      </c>
      <c r="F586" s="4" t="s">
        <v>30</v>
      </c>
      <c r="G586" s="4" t="s">
        <v>15</v>
      </c>
      <c r="H586" s="6">
        <v>1700</v>
      </c>
      <c r="I586" s="8">
        <v>626.10411764705896</v>
      </c>
      <c r="J586" s="8">
        <v>51.788441896365001</v>
      </c>
      <c r="K586" s="6">
        <v>42.000000000999997</v>
      </c>
      <c r="L586" s="9">
        <v>12.310385064177</v>
      </c>
      <c r="M586" s="9">
        <v>31.330221703616999</v>
      </c>
      <c r="N586" s="9">
        <v>54.084014002332999</v>
      </c>
      <c r="O586" s="9">
        <v>1.458576429404</v>
      </c>
      <c r="P586" s="6">
        <f t="shared" si="228"/>
        <v>55.542590431736997</v>
      </c>
      <c r="S586" s="6">
        <v>1441</v>
      </c>
      <c r="T586" s="9">
        <v>617.39902845246399</v>
      </c>
      <c r="U586" s="9">
        <v>57.23082865952</v>
      </c>
      <c r="V586" s="9">
        <v>47.000000000999997</v>
      </c>
      <c r="W586" s="9">
        <v>13.190607734805999</v>
      </c>
      <c r="X586" s="9">
        <v>29.765193370165001</v>
      </c>
      <c r="Y586" s="9">
        <v>54.558011049723</v>
      </c>
      <c r="Z586" s="9">
        <v>2.0027624309390002</v>
      </c>
      <c r="AA586" s="6">
        <f t="shared" si="229"/>
        <v>56.560773480662</v>
      </c>
      <c r="AC586" s="6">
        <v>459</v>
      </c>
      <c r="AD586" s="8">
        <v>613.31154684095895</v>
      </c>
      <c r="AE586" s="8">
        <v>57.090949595955998</v>
      </c>
      <c r="AF586" s="6">
        <v>48.000000000999997</v>
      </c>
      <c r="AG586" s="9">
        <v>15.367965367965001</v>
      </c>
      <c r="AH586" s="9">
        <v>34.415584415584</v>
      </c>
      <c r="AI586" s="9">
        <v>47.402597402597003</v>
      </c>
      <c r="AJ586" s="9">
        <v>2.1645021645020002</v>
      </c>
      <c r="AK586" s="6">
        <f t="shared" si="230"/>
        <v>49.567099567099007</v>
      </c>
    </row>
    <row r="587" spans="1:37" ht="15.6" thickBot="1">
      <c r="A587" s="3">
        <v>2013</v>
      </c>
      <c r="B587" s="4" t="s">
        <v>20</v>
      </c>
      <c r="C587" s="4" t="s">
        <v>19</v>
      </c>
      <c r="D587" s="4" t="s">
        <v>17</v>
      </c>
      <c r="E587" s="4" t="s">
        <v>27</v>
      </c>
      <c r="F587" s="4" t="s">
        <v>30</v>
      </c>
      <c r="G587" s="4" t="s">
        <v>15</v>
      </c>
      <c r="H587" s="6">
        <v>1702</v>
      </c>
      <c r="I587" s="8">
        <v>627.87132784958897</v>
      </c>
      <c r="J587" s="8">
        <v>47.584825220848003</v>
      </c>
      <c r="K587" s="6">
        <v>42.000000000999997</v>
      </c>
      <c r="L587" s="9">
        <v>10.550724637681</v>
      </c>
      <c r="M587" s="9">
        <v>31.942028985507001</v>
      </c>
      <c r="N587" s="9">
        <v>54.956521739129997</v>
      </c>
      <c r="O587" s="9">
        <v>1.2173913043469999</v>
      </c>
      <c r="P587" s="6">
        <f t="shared" si="228"/>
        <v>56.173913043476993</v>
      </c>
      <c r="S587" s="6">
        <v>1229</v>
      </c>
      <c r="T587" s="9">
        <v>623.94629780309197</v>
      </c>
      <c r="U587" s="9">
        <v>50.025697432698003</v>
      </c>
      <c r="V587" s="9">
        <v>47.000000000999997</v>
      </c>
      <c r="W587" s="9">
        <v>10.10752688172</v>
      </c>
      <c r="X587" s="9">
        <v>26.594982078853</v>
      </c>
      <c r="Y587" s="9">
        <v>49.749103942651999</v>
      </c>
      <c r="Z587" s="9">
        <v>1.6487455197130001</v>
      </c>
      <c r="AA587" s="6">
        <f t="shared" si="229"/>
        <v>51.397849462365002</v>
      </c>
      <c r="AC587" s="6">
        <v>458</v>
      </c>
      <c r="AD587" s="8">
        <v>614.35589519650705</v>
      </c>
      <c r="AE587" s="8">
        <v>57.930898794965003</v>
      </c>
      <c r="AF587" s="6">
        <v>45.000000000999997</v>
      </c>
      <c r="AG587" s="9">
        <v>15.450643776824</v>
      </c>
      <c r="AH587" s="9">
        <v>29.828326180257001</v>
      </c>
      <c r="AI587" s="9">
        <v>51.502145922746003</v>
      </c>
      <c r="AJ587" s="9">
        <v>1.5021459227459999</v>
      </c>
      <c r="AK587" s="6">
        <f t="shared" si="230"/>
        <v>53.004291845492006</v>
      </c>
    </row>
    <row r="588" spans="1:37" ht="16.2" thickBot="1">
      <c r="A588" s="3"/>
      <c r="B588" s="4"/>
      <c r="C588" s="4"/>
      <c r="D588" s="4"/>
      <c r="E588" s="4"/>
      <c r="F588" s="4"/>
      <c r="G588" s="25"/>
      <c r="H588" s="26" t="s">
        <v>24</v>
      </c>
      <c r="I588" s="30">
        <f>(I587-I583)/J587</f>
        <v>0.22542780756398145</v>
      </c>
      <c r="J588" s="8"/>
      <c r="K588" s="6"/>
      <c r="L588" s="9"/>
      <c r="M588" s="38" t="s">
        <v>34</v>
      </c>
      <c r="N588" s="55">
        <f>N587-N583</f>
        <v>6.5546952551119944</v>
      </c>
      <c r="O588" s="41">
        <f>O587-O583</f>
        <v>0.22804579445399997</v>
      </c>
      <c r="P588" s="6"/>
      <c r="S588" s="43" t="s">
        <v>23</v>
      </c>
      <c r="T588" s="30">
        <f>(T587-T583)/U587</f>
        <v>0.23614395670898711</v>
      </c>
      <c r="X588" s="38" t="s">
        <v>34</v>
      </c>
      <c r="Y588" s="58">
        <f>Y587-Y583</f>
        <v>-0.11612516785999816</v>
      </c>
      <c r="Z588" s="58">
        <f>Z587-Z583</f>
        <v>-0.148199673458</v>
      </c>
      <c r="AC588" s="43" t="s">
        <v>23</v>
      </c>
      <c r="AD588" s="30">
        <f>(AD587-AD583)/AE587</f>
        <v>0.18820451174186964</v>
      </c>
      <c r="AH588" s="38" t="s">
        <v>34</v>
      </c>
      <c r="AI588" s="55">
        <f>AI587-AI583</f>
        <v>9.8127726257440031</v>
      </c>
      <c r="AJ588" s="55">
        <f>AJ587-AJ583</f>
        <v>0.68470723064799988</v>
      </c>
      <c r="AK588" s="6"/>
    </row>
    <row r="589" spans="1:37" ht="15.6" thickBot="1">
      <c r="A589" s="3"/>
      <c r="B589" s="4"/>
      <c r="C589" s="4"/>
      <c r="D589" s="4"/>
      <c r="E589" s="4"/>
      <c r="F589" s="4"/>
      <c r="G589" s="4"/>
      <c r="H589" s="6"/>
      <c r="I589" s="8"/>
      <c r="J589" s="8"/>
      <c r="K589" s="6"/>
      <c r="L589" s="9"/>
      <c r="M589" s="9"/>
      <c r="N589" s="9"/>
      <c r="O589" s="9"/>
      <c r="P589" s="6"/>
      <c r="AC589" s="6"/>
      <c r="AD589" s="8"/>
      <c r="AE589" s="8"/>
      <c r="AF589" s="6"/>
      <c r="AG589" s="9"/>
      <c r="AH589" s="9"/>
      <c r="AI589" s="9"/>
      <c r="AJ589" s="9"/>
      <c r="AK589" s="6"/>
    </row>
    <row r="590" spans="1:37" ht="15.6" thickBot="1">
      <c r="A590" s="3">
        <v>2009</v>
      </c>
      <c r="B590" s="4" t="s">
        <v>20</v>
      </c>
      <c r="C590" s="4" t="s">
        <v>18</v>
      </c>
      <c r="D590" s="4" t="s">
        <v>17</v>
      </c>
      <c r="E590" s="4" t="s">
        <v>27</v>
      </c>
      <c r="F590" s="4" t="s">
        <v>30</v>
      </c>
      <c r="G590" s="4" t="s">
        <v>15</v>
      </c>
      <c r="H590" s="6">
        <v>1068</v>
      </c>
      <c r="I590" s="8">
        <v>647.17134831460703</v>
      </c>
      <c r="J590" s="8">
        <v>48.910583864082</v>
      </c>
      <c r="K590" s="6">
        <v>42.000000000999997</v>
      </c>
      <c r="L590" s="9">
        <v>10.420475319926</v>
      </c>
      <c r="M590" s="9">
        <v>35.923217550274003</v>
      </c>
      <c r="N590" s="9">
        <v>50.639853747714</v>
      </c>
      <c r="O590" s="9">
        <v>0.63985374771400005</v>
      </c>
      <c r="P590" s="6">
        <f>N590+O590</f>
        <v>51.279707495427999</v>
      </c>
      <c r="S590" s="6">
        <v>668</v>
      </c>
      <c r="T590" s="9">
        <v>650.92365269461095</v>
      </c>
      <c r="U590" s="9">
        <v>48.889820537153</v>
      </c>
      <c r="V590" s="9">
        <v>46.000000000999997</v>
      </c>
      <c r="W590" s="9">
        <v>11.416184971098</v>
      </c>
      <c r="X590" s="9">
        <v>32.514450867051998</v>
      </c>
      <c r="Y590" s="9">
        <v>51.445086705202002</v>
      </c>
      <c r="Z590" s="9">
        <v>1.156069364161</v>
      </c>
      <c r="AA590" s="6">
        <f>Y590+Z590</f>
        <v>52.601156069363</v>
      </c>
      <c r="AC590" s="6">
        <v>222</v>
      </c>
      <c r="AD590" s="8">
        <v>642.72972972973002</v>
      </c>
      <c r="AE590" s="8">
        <v>56.927825377306</v>
      </c>
      <c r="AF590" s="6">
        <v>48.500000000999997</v>
      </c>
      <c r="AG590" s="9">
        <v>14.583333333333</v>
      </c>
      <c r="AH590" s="9">
        <v>31.666666666666</v>
      </c>
      <c r="AI590" s="9">
        <v>44.583333333333002</v>
      </c>
      <c r="AJ590" s="9">
        <v>1.6666666666659999</v>
      </c>
      <c r="AK590" s="6">
        <f>AI590+AJ590</f>
        <v>46.249999999999005</v>
      </c>
    </row>
    <row r="591" spans="1:37" ht="15.6" thickBot="1">
      <c r="A591" s="3">
        <v>2010</v>
      </c>
      <c r="B591" s="4" t="s">
        <v>20</v>
      </c>
      <c r="C591" s="4" t="s">
        <v>18</v>
      </c>
      <c r="D591" s="4" t="s">
        <v>17</v>
      </c>
      <c r="E591" s="4" t="s">
        <v>27</v>
      </c>
      <c r="F591" s="4" t="s">
        <v>30</v>
      </c>
      <c r="G591" s="4" t="s">
        <v>15</v>
      </c>
      <c r="H591" s="6">
        <v>1252</v>
      </c>
      <c r="I591" s="8">
        <v>644.28035143770001</v>
      </c>
      <c r="J591" s="8">
        <v>53.228889013539998</v>
      </c>
      <c r="K591" s="6">
        <v>40.000000000999997</v>
      </c>
      <c r="L591" s="9">
        <v>13.163972286373999</v>
      </c>
      <c r="M591" s="9">
        <v>34.719014626635001</v>
      </c>
      <c r="N591" s="9">
        <v>47.882986913010001</v>
      </c>
      <c r="O591" s="9">
        <v>0.61585835257800003</v>
      </c>
      <c r="P591" s="6">
        <f t="shared" ref="P591:P594" si="231">N591+O591</f>
        <v>48.498845265588002</v>
      </c>
      <c r="S591" s="6">
        <v>722</v>
      </c>
      <c r="T591" s="9">
        <v>647.43351800554001</v>
      </c>
      <c r="U591" s="9">
        <v>51.952759252867999</v>
      </c>
      <c r="V591" s="9">
        <v>46.000000000999997</v>
      </c>
      <c r="W591" s="9">
        <v>12.28533685601</v>
      </c>
      <c r="X591" s="9">
        <v>32.760898282694001</v>
      </c>
      <c r="Y591" s="9">
        <v>49.141347424042003</v>
      </c>
      <c r="Z591" s="9">
        <v>1.1889035667100001</v>
      </c>
      <c r="AA591" s="6">
        <f t="shared" ref="AA591:AA594" si="232">Y591+Z591</f>
        <v>50.330250990752006</v>
      </c>
      <c r="AC591" s="6">
        <v>264</v>
      </c>
      <c r="AD591" s="8">
        <v>636.04924242424204</v>
      </c>
      <c r="AE591" s="8">
        <v>58.824232605527001</v>
      </c>
      <c r="AF591" s="6">
        <v>39.000000000999997</v>
      </c>
      <c r="AG591" s="9">
        <v>16.8458781362</v>
      </c>
      <c r="AH591" s="9">
        <v>37.634408602150003</v>
      </c>
      <c r="AI591" s="9">
        <v>38.709677419354001</v>
      </c>
      <c r="AJ591" s="9">
        <v>1.433691756272</v>
      </c>
      <c r="AK591" s="6">
        <f t="shared" ref="AK591:AK594" si="233">AI591+AJ591</f>
        <v>40.143369175625999</v>
      </c>
    </row>
    <row r="592" spans="1:37" ht="15.6" thickBot="1">
      <c r="A592" s="3">
        <v>2011</v>
      </c>
      <c r="B592" s="4" t="s">
        <v>20</v>
      </c>
      <c r="C592" s="4" t="s">
        <v>18</v>
      </c>
      <c r="D592" s="4" t="s">
        <v>17</v>
      </c>
      <c r="E592" s="4" t="s">
        <v>27</v>
      </c>
      <c r="F592" s="4" t="s">
        <v>30</v>
      </c>
      <c r="G592" s="4" t="s">
        <v>15</v>
      </c>
      <c r="H592" s="6">
        <v>1382</v>
      </c>
      <c r="I592" s="8">
        <v>647.25108538350196</v>
      </c>
      <c r="J592" s="8">
        <v>49.348352200050002</v>
      </c>
      <c r="K592" s="6">
        <v>50.000000000999997</v>
      </c>
      <c r="L592" s="9">
        <v>10.812720848055999</v>
      </c>
      <c r="M592" s="9">
        <v>38.939929328620998</v>
      </c>
      <c r="N592" s="9">
        <v>46.996466431095001</v>
      </c>
      <c r="O592" s="9">
        <v>0.91872791519399999</v>
      </c>
      <c r="P592" s="6">
        <f t="shared" si="231"/>
        <v>47.915194346288999</v>
      </c>
      <c r="S592" s="6">
        <v>791</v>
      </c>
      <c r="T592" s="9">
        <v>648.44374209860905</v>
      </c>
      <c r="U592" s="9">
        <v>50.476279007416998</v>
      </c>
      <c r="V592" s="9">
        <v>52.000000000999997</v>
      </c>
      <c r="W592" s="9">
        <v>11.463414634146</v>
      </c>
      <c r="X592" s="9">
        <v>34.756097560975</v>
      </c>
      <c r="Y592" s="9">
        <v>48.902439024389999</v>
      </c>
      <c r="Z592" s="9">
        <v>1.3414634146340001</v>
      </c>
      <c r="AA592" s="6">
        <f t="shared" si="232"/>
        <v>50.243902439023998</v>
      </c>
      <c r="AC592" s="6">
        <v>253</v>
      </c>
      <c r="AD592" s="8">
        <v>640.32806324110697</v>
      </c>
      <c r="AE592" s="8">
        <v>49.514619083459003</v>
      </c>
      <c r="AF592" s="6">
        <v>40.000000000999997</v>
      </c>
      <c r="AG592" s="9">
        <v>11.95652173913</v>
      </c>
      <c r="AH592" s="9">
        <v>41.304347826087003</v>
      </c>
      <c r="AI592" s="9">
        <v>38.043478260869001</v>
      </c>
      <c r="AJ592" s="9">
        <v>0.36231884057899999</v>
      </c>
      <c r="AK592" s="6">
        <f t="shared" si="233"/>
        <v>38.405797101448002</v>
      </c>
    </row>
    <row r="593" spans="1:37" ht="15.6" thickBot="1">
      <c r="A593" s="3">
        <v>2012</v>
      </c>
      <c r="B593" s="4" t="s">
        <v>20</v>
      </c>
      <c r="C593" s="4" t="s">
        <v>18</v>
      </c>
      <c r="D593" s="4" t="s">
        <v>17</v>
      </c>
      <c r="E593" s="4" t="s">
        <v>27</v>
      </c>
      <c r="F593" s="4" t="s">
        <v>30</v>
      </c>
      <c r="G593" s="4" t="s">
        <v>15</v>
      </c>
      <c r="H593" s="6">
        <v>1477</v>
      </c>
      <c r="I593" s="8">
        <v>643.24238320920801</v>
      </c>
      <c r="J593" s="8">
        <v>49.978472512088999</v>
      </c>
      <c r="K593" s="6">
        <v>37.000000000999997</v>
      </c>
      <c r="L593" s="9">
        <v>12.614379084967</v>
      </c>
      <c r="M593" s="9">
        <v>36.732026143790002</v>
      </c>
      <c r="N593" s="9">
        <v>46.732026143790002</v>
      </c>
      <c r="O593" s="9">
        <v>0.45751633986899998</v>
      </c>
      <c r="P593" s="6">
        <f t="shared" si="231"/>
        <v>47.189542483659004</v>
      </c>
      <c r="S593" s="6">
        <v>792</v>
      </c>
      <c r="T593" s="9">
        <v>652.19065656565704</v>
      </c>
      <c r="U593" s="9">
        <v>49.520714368108997</v>
      </c>
      <c r="V593" s="9">
        <v>51.000000000999997</v>
      </c>
      <c r="W593" s="9">
        <v>9.1799265605870008</v>
      </c>
      <c r="X593" s="9">
        <v>33.414932680538001</v>
      </c>
      <c r="Y593" s="9">
        <v>53.243574051407002</v>
      </c>
      <c r="Z593" s="9">
        <v>1.1015911872699999</v>
      </c>
      <c r="AA593" s="6">
        <f t="shared" si="232"/>
        <v>54.345165238677005</v>
      </c>
      <c r="AC593" s="6">
        <v>260</v>
      </c>
      <c r="AD593" s="8">
        <v>642.58461538461495</v>
      </c>
      <c r="AE593" s="8">
        <v>48.097196414555</v>
      </c>
      <c r="AF593" s="6">
        <v>40.000000000999997</v>
      </c>
      <c r="AG593" s="9">
        <v>14.440433212996</v>
      </c>
      <c r="AH593" s="9">
        <v>35.740072202165997</v>
      </c>
      <c r="AI593" s="9">
        <v>43.682310469313997</v>
      </c>
      <c r="AJ593" s="9">
        <v>0</v>
      </c>
      <c r="AK593" s="6">
        <f t="shared" si="233"/>
        <v>43.682310469313997</v>
      </c>
    </row>
    <row r="594" spans="1:37" ht="15.6" thickBot="1">
      <c r="A594" s="3">
        <v>2013</v>
      </c>
      <c r="B594" s="4" t="s">
        <v>20</v>
      </c>
      <c r="C594" s="4" t="s">
        <v>18</v>
      </c>
      <c r="D594" s="4" t="s">
        <v>17</v>
      </c>
      <c r="E594" s="4" t="s">
        <v>27</v>
      </c>
      <c r="F594" s="4" t="s">
        <v>30</v>
      </c>
      <c r="G594" s="4" t="s">
        <v>15</v>
      </c>
      <c r="H594" s="6">
        <v>1598</v>
      </c>
      <c r="I594" s="8">
        <v>648.94117647058795</v>
      </c>
      <c r="J594" s="8">
        <v>52.609717601328001</v>
      </c>
      <c r="K594" s="6">
        <v>41.000000000999997</v>
      </c>
      <c r="L594" s="9">
        <v>9.8230628431970004</v>
      </c>
      <c r="M594" s="9">
        <v>36.058572300183002</v>
      </c>
      <c r="N594" s="9">
        <v>50.762660158632997</v>
      </c>
      <c r="O594" s="9">
        <v>0.85417937766899998</v>
      </c>
      <c r="P594" s="6">
        <f t="shared" si="231"/>
        <v>51.616839536301995</v>
      </c>
      <c r="S594" s="6">
        <v>782</v>
      </c>
      <c r="T594" s="9">
        <v>656.16496163682905</v>
      </c>
      <c r="U594" s="9">
        <v>47.121899293430999</v>
      </c>
      <c r="V594" s="9">
        <v>53.000000000999997</v>
      </c>
      <c r="W594" s="9">
        <v>7.008760951188</v>
      </c>
      <c r="X594" s="9">
        <v>33.166458072589997</v>
      </c>
      <c r="Y594" s="9">
        <v>57.071339173966997</v>
      </c>
      <c r="Z594" s="9">
        <v>0.62578222778399994</v>
      </c>
      <c r="AA594" s="6">
        <f t="shared" si="232"/>
        <v>57.697121401750998</v>
      </c>
      <c r="AC594" s="6">
        <v>285</v>
      </c>
      <c r="AD594" s="8">
        <v>638.20350877193005</v>
      </c>
      <c r="AE594" s="8">
        <v>63.535511765080997</v>
      </c>
      <c r="AF594" s="6">
        <v>46.000000000999997</v>
      </c>
      <c r="AG594" s="9">
        <v>14.569536423841001</v>
      </c>
      <c r="AH594" s="9">
        <v>36.092715231787999</v>
      </c>
      <c r="AI594" s="9">
        <v>43.377483443708002</v>
      </c>
      <c r="AJ594" s="9">
        <v>0.33112582781400002</v>
      </c>
      <c r="AK594" s="6">
        <f t="shared" si="233"/>
        <v>43.708609271522</v>
      </c>
    </row>
    <row r="595" spans="1:37" ht="16.2" thickBot="1">
      <c r="A595" s="3"/>
      <c r="B595" s="4"/>
      <c r="C595" s="4"/>
      <c r="D595" s="4"/>
      <c r="E595" s="4"/>
      <c r="F595" s="4"/>
      <c r="G595" s="25"/>
      <c r="H595" s="26" t="s">
        <v>24</v>
      </c>
      <c r="I595" s="30">
        <f>(I594-I590)/J594</f>
        <v>3.3640708155716133E-2</v>
      </c>
      <c r="J595" s="8"/>
      <c r="K595" s="6"/>
      <c r="L595" s="9"/>
      <c r="M595" s="38" t="s">
        <v>34</v>
      </c>
      <c r="N595" s="41">
        <f>N594-N590</f>
        <v>0.12280641091899724</v>
      </c>
      <c r="O595" s="41">
        <f>O594-O590</f>
        <v>0.21432562995499993</v>
      </c>
      <c r="P595" s="6"/>
      <c r="S595" s="43" t="s">
        <v>23</v>
      </c>
      <c r="T595" s="30">
        <f>(T594-T590)/U594</f>
        <v>0.11122872848524505</v>
      </c>
      <c r="X595" s="38" t="s">
        <v>34</v>
      </c>
      <c r="Y595" s="58">
        <f>Y594-Y590</f>
        <v>5.6262524687649957</v>
      </c>
      <c r="Z595" s="58">
        <f>Z594-Z590</f>
        <v>-0.53028713637700009</v>
      </c>
      <c r="AC595" s="43" t="s">
        <v>23</v>
      </c>
      <c r="AD595" s="30">
        <f>(AD594-AD590)/AE594</f>
        <v>-7.1239230346257815E-2</v>
      </c>
      <c r="AH595" s="38" t="s">
        <v>34</v>
      </c>
      <c r="AI595" s="41">
        <f>AI594-AI590</f>
        <v>-1.2058498896250001</v>
      </c>
      <c r="AJ595" s="41">
        <f>AJ594-AJ590</f>
        <v>-1.3355408388519998</v>
      </c>
      <c r="AK595" s="6"/>
    </row>
    <row r="596" spans="1:37" ht="15.6" thickBot="1">
      <c r="A596" s="3"/>
      <c r="B596" s="4"/>
      <c r="C596" s="4"/>
      <c r="D596" s="4"/>
      <c r="E596" s="4"/>
      <c r="F596" s="4"/>
      <c r="G596" s="4"/>
      <c r="H596" s="6"/>
      <c r="I596" s="8"/>
      <c r="J596" s="8"/>
      <c r="K596" s="6"/>
      <c r="L596" s="9"/>
      <c r="M596" s="9"/>
      <c r="N596" s="9"/>
      <c r="O596" s="9"/>
      <c r="P596" s="6"/>
      <c r="AC596" s="6"/>
      <c r="AD596" s="8"/>
      <c r="AE596" s="8"/>
      <c r="AF596" s="6"/>
      <c r="AG596" s="9"/>
      <c r="AH596" s="9"/>
      <c r="AI596" s="9"/>
      <c r="AJ596" s="9"/>
      <c r="AK596" s="6"/>
    </row>
    <row r="597" spans="1:37" ht="15.6" thickBot="1">
      <c r="A597" s="3"/>
      <c r="B597" s="4"/>
      <c r="C597" s="4"/>
      <c r="D597" s="4"/>
      <c r="E597" s="4"/>
      <c r="F597" s="4"/>
      <c r="G597" s="4"/>
      <c r="H597" s="6"/>
      <c r="I597" s="8"/>
      <c r="J597" s="8"/>
      <c r="K597" s="6"/>
      <c r="L597" s="9"/>
      <c r="M597" s="9"/>
      <c r="N597" s="9"/>
      <c r="O597" s="9"/>
      <c r="P597" s="6"/>
      <c r="AC597" s="6"/>
      <c r="AD597" s="8"/>
      <c r="AE597" s="8"/>
      <c r="AF597" s="6"/>
      <c r="AG597" s="9"/>
      <c r="AH597" s="9"/>
      <c r="AI597" s="9"/>
      <c r="AJ597" s="9"/>
      <c r="AK597" s="6"/>
    </row>
    <row r="598" spans="1:37" ht="15.6" thickBot="1">
      <c r="A598" s="3">
        <v>2009</v>
      </c>
      <c r="B598" s="4" t="s">
        <v>21</v>
      </c>
      <c r="C598" s="4" t="s">
        <v>13</v>
      </c>
      <c r="D598" s="4" t="s">
        <v>17</v>
      </c>
      <c r="E598" s="4" t="s">
        <v>27</v>
      </c>
      <c r="F598" s="4" t="s">
        <v>30</v>
      </c>
      <c r="G598" s="4" t="s">
        <v>15</v>
      </c>
      <c r="H598" s="6">
        <v>2830</v>
      </c>
      <c r="I598" s="8">
        <v>474.07985865724402</v>
      </c>
      <c r="J598" s="8">
        <v>48.316610575730998</v>
      </c>
      <c r="K598" s="6">
        <v>43.000000000999997</v>
      </c>
      <c r="L598" s="9">
        <v>7.7492074674179996</v>
      </c>
      <c r="M598" s="9">
        <v>55.547728073264999</v>
      </c>
      <c r="N598" s="9">
        <v>34.730538922154999</v>
      </c>
      <c r="O598" s="9">
        <v>1.655512504402</v>
      </c>
      <c r="P598" s="6">
        <f>N598+O598</f>
        <v>36.386051426556996</v>
      </c>
      <c r="S598" s="6">
        <v>1229</v>
      </c>
      <c r="T598" s="9">
        <v>466.35394629780302</v>
      </c>
      <c r="U598" s="9">
        <v>46.553155438037997</v>
      </c>
      <c r="V598" s="9">
        <v>48.000000000999997</v>
      </c>
      <c r="W598" s="9">
        <v>8.7026591458499993</v>
      </c>
      <c r="X598" s="9">
        <v>55.036261079774</v>
      </c>
      <c r="Y598" s="9">
        <v>32.715551974214002</v>
      </c>
      <c r="Z598" s="9">
        <v>2.5785656728439998</v>
      </c>
      <c r="AA598" s="6">
        <f>Y598+Z598</f>
        <v>35.294117647058002</v>
      </c>
      <c r="AC598" s="6">
        <v>418</v>
      </c>
      <c r="AD598" s="8">
        <v>461.36842105263202</v>
      </c>
      <c r="AE598" s="8">
        <v>45.429135876326001</v>
      </c>
      <c r="AF598" s="6">
        <v>49.500000000999997</v>
      </c>
      <c r="AG598" s="9">
        <v>8.726415094339</v>
      </c>
      <c r="AH598" s="9">
        <v>61.320754716981</v>
      </c>
      <c r="AI598" s="9">
        <v>26.886792452830001</v>
      </c>
      <c r="AJ598" s="9">
        <v>1.6509433962260001</v>
      </c>
      <c r="AK598" s="6">
        <f>AI598+AJ598</f>
        <v>28.537735849056002</v>
      </c>
    </row>
    <row r="599" spans="1:37" ht="15.6" thickBot="1">
      <c r="A599" s="3">
        <v>2010</v>
      </c>
      <c r="B599" s="4" t="s">
        <v>21</v>
      </c>
      <c r="C599" s="4" t="s">
        <v>13</v>
      </c>
      <c r="D599" s="4" t="s">
        <v>17</v>
      </c>
      <c r="E599" s="4" t="s">
        <v>27</v>
      </c>
      <c r="F599" s="4" t="s">
        <v>30</v>
      </c>
      <c r="G599" s="4" t="s">
        <v>15</v>
      </c>
      <c r="H599" s="6">
        <v>3034</v>
      </c>
      <c r="I599" s="8">
        <v>472.21885299934098</v>
      </c>
      <c r="J599" s="8">
        <v>48.455011345575997</v>
      </c>
      <c r="K599" s="6">
        <v>45.000000000999997</v>
      </c>
      <c r="L599" s="9">
        <v>8.1800262812080007</v>
      </c>
      <c r="M599" s="9">
        <v>56.964520367935997</v>
      </c>
      <c r="N599" s="9">
        <v>32.982917214190998</v>
      </c>
      <c r="O599" s="9">
        <v>1.5440210249670001</v>
      </c>
      <c r="P599" s="6">
        <f t="shared" ref="P599:P602" si="234">N599+O599</f>
        <v>34.526938239158</v>
      </c>
      <c r="S599" s="6">
        <v>1329</v>
      </c>
      <c r="T599" s="9">
        <v>468.48683220466501</v>
      </c>
      <c r="U599" s="9">
        <v>46.816129856403002</v>
      </c>
      <c r="V599" s="9">
        <v>50.000000000999997</v>
      </c>
      <c r="W599" s="9">
        <v>8.2644628099169992</v>
      </c>
      <c r="X599" s="9">
        <v>53.268219383921</v>
      </c>
      <c r="Y599" s="9">
        <v>35.837716003004999</v>
      </c>
      <c r="Z599" s="9">
        <v>2.4793388429749998</v>
      </c>
      <c r="AA599" s="6">
        <f t="shared" ref="AA599:AA602" si="235">Y599+Z599</f>
        <v>38.317054845979996</v>
      </c>
      <c r="AC599" s="6">
        <v>475</v>
      </c>
      <c r="AD599" s="8">
        <v>459.48210526315802</v>
      </c>
      <c r="AE599" s="8">
        <v>43.438510736071002</v>
      </c>
      <c r="AF599" s="6">
        <v>41.500000000999997</v>
      </c>
      <c r="AG599" s="9">
        <v>11.064718162839</v>
      </c>
      <c r="AH599" s="9">
        <v>60.542797494779997</v>
      </c>
      <c r="AI599" s="9">
        <v>26.304801670145999</v>
      </c>
      <c r="AJ599" s="9">
        <v>1.25260960334</v>
      </c>
      <c r="AK599" s="6">
        <f t="shared" ref="AK599:AK602" si="236">AI599+AJ599</f>
        <v>27.557411273486</v>
      </c>
    </row>
    <row r="600" spans="1:37" ht="15.6" thickBot="1">
      <c r="A600" s="3">
        <v>2011</v>
      </c>
      <c r="B600" s="4" t="s">
        <v>21</v>
      </c>
      <c r="C600" s="4" t="s">
        <v>13</v>
      </c>
      <c r="D600" s="4" t="s">
        <v>17</v>
      </c>
      <c r="E600" s="4" t="s">
        <v>27</v>
      </c>
      <c r="F600" s="4" t="s">
        <v>30</v>
      </c>
      <c r="G600" s="4" t="s">
        <v>15</v>
      </c>
      <c r="H600" s="6">
        <v>3210</v>
      </c>
      <c r="I600" s="8">
        <v>477.996884735202</v>
      </c>
      <c r="J600" s="8">
        <v>50.393768778559</v>
      </c>
      <c r="K600" s="6">
        <v>48.000000000999997</v>
      </c>
      <c r="L600" s="9">
        <v>6.4906832298130004</v>
      </c>
      <c r="M600" s="9">
        <v>52.360248447205002</v>
      </c>
      <c r="N600" s="9">
        <v>38.478260869564998</v>
      </c>
      <c r="O600" s="9">
        <v>2.360248447204</v>
      </c>
      <c r="P600" s="6">
        <f t="shared" si="234"/>
        <v>40.838509316768999</v>
      </c>
      <c r="S600" s="6">
        <v>1406</v>
      </c>
      <c r="T600" s="9">
        <v>474.62588904694201</v>
      </c>
      <c r="U600" s="9">
        <v>47.531530779558999</v>
      </c>
      <c r="V600" s="9">
        <v>51.000000000999997</v>
      </c>
      <c r="W600" s="9">
        <v>4.7216349541930001</v>
      </c>
      <c r="X600" s="9">
        <v>51.797040169132998</v>
      </c>
      <c r="Y600" s="9">
        <v>39.112050739956999</v>
      </c>
      <c r="Z600" s="9">
        <v>3.4531360112749998</v>
      </c>
      <c r="AA600" s="6">
        <f t="shared" si="235"/>
        <v>42.565186751231998</v>
      </c>
      <c r="AC600" s="6">
        <v>506</v>
      </c>
      <c r="AD600" s="8">
        <v>468.49604743083</v>
      </c>
      <c r="AE600" s="8">
        <v>45.437248471959997</v>
      </c>
      <c r="AF600" s="6">
        <v>51.000000000999997</v>
      </c>
      <c r="AG600" s="9">
        <v>7.184466019417</v>
      </c>
      <c r="AH600" s="9">
        <v>55.728155339804999</v>
      </c>
      <c r="AI600" s="9">
        <v>33.786407766990003</v>
      </c>
      <c r="AJ600" s="9">
        <v>1.5533980582519999</v>
      </c>
      <c r="AK600" s="6">
        <f t="shared" si="236"/>
        <v>35.339805825242003</v>
      </c>
    </row>
    <row r="601" spans="1:37" ht="15.6" thickBot="1">
      <c r="A601" s="3">
        <v>2012</v>
      </c>
      <c r="B601" s="4" t="s">
        <v>21</v>
      </c>
      <c r="C601" s="4" t="s">
        <v>13</v>
      </c>
      <c r="D601" s="4" t="s">
        <v>17</v>
      </c>
      <c r="E601" s="4" t="s">
        <v>27</v>
      </c>
      <c r="F601" s="4" t="s">
        <v>30</v>
      </c>
      <c r="G601" s="4" t="s">
        <v>15</v>
      </c>
      <c r="H601" s="6">
        <v>3361</v>
      </c>
      <c r="I601" s="8">
        <v>471.76762868193998</v>
      </c>
      <c r="J601" s="8">
        <v>47.912480721923998</v>
      </c>
      <c r="K601" s="6">
        <v>44.000000000999997</v>
      </c>
      <c r="L601" s="9">
        <v>7.8588374851719998</v>
      </c>
      <c r="M601" s="9">
        <v>56.405693950177003</v>
      </c>
      <c r="N601" s="9">
        <v>33.956109134045001</v>
      </c>
      <c r="O601" s="9">
        <v>1.4531435349940001</v>
      </c>
      <c r="P601" s="6">
        <f t="shared" si="234"/>
        <v>35.409252669038999</v>
      </c>
      <c r="S601" s="6">
        <v>1438</v>
      </c>
      <c r="T601" s="9">
        <v>467.12726008344902</v>
      </c>
      <c r="U601" s="9">
        <v>46.860040587907001</v>
      </c>
      <c r="V601" s="9">
        <v>45.000000000999997</v>
      </c>
      <c r="W601" s="9">
        <v>7.8309078309069999</v>
      </c>
      <c r="X601" s="9">
        <v>55.786555786554999</v>
      </c>
      <c r="Y601" s="9">
        <v>33.818433818433</v>
      </c>
      <c r="Z601" s="9">
        <v>2.2176022176019998</v>
      </c>
      <c r="AA601" s="6">
        <f t="shared" si="235"/>
        <v>36.036036036035</v>
      </c>
      <c r="AC601" s="6">
        <v>510</v>
      </c>
      <c r="AD601" s="8">
        <v>462.28431372548999</v>
      </c>
      <c r="AE601" s="8">
        <v>41.31915586593</v>
      </c>
      <c r="AF601" s="6">
        <v>45.000000000999997</v>
      </c>
      <c r="AG601" s="9">
        <v>7.930367504835</v>
      </c>
      <c r="AH601" s="9">
        <v>63.056092843325999</v>
      </c>
      <c r="AI601" s="9">
        <v>26.499032882011001</v>
      </c>
      <c r="AJ601" s="9">
        <v>1.160541586073</v>
      </c>
      <c r="AK601" s="6">
        <f t="shared" si="236"/>
        <v>27.659574468083999</v>
      </c>
    </row>
    <row r="602" spans="1:37" ht="15.6" thickBot="1">
      <c r="A602" s="3">
        <v>2013</v>
      </c>
      <c r="B602" s="4" t="s">
        <v>21</v>
      </c>
      <c r="C602" s="4" t="s">
        <v>13</v>
      </c>
      <c r="D602" s="4" t="s">
        <v>17</v>
      </c>
      <c r="E602" s="4" t="s">
        <v>27</v>
      </c>
      <c r="F602" s="4" t="s">
        <v>30</v>
      </c>
      <c r="G602" s="4" t="s">
        <v>15</v>
      </c>
      <c r="H602" s="6">
        <v>3438</v>
      </c>
      <c r="I602" s="8">
        <v>473.13205351948801</v>
      </c>
      <c r="J602" s="8">
        <v>46.880822063659998</v>
      </c>
      <c r="K602" s="6">
        <v>44.000000000999997</v>
      </c>
      <c r="L602" s="9">
        <v>6.755581327921</v>
      </c>
      <c r="M602" s="9">
        <v>58.393737315163001</v>
      </c>
      <c r="N602" s="9">
        <v>33.314004059147003</v>
      </c>
      <c r="O602" s="9">
        <v>1.2177442737019999</v>
      </c>
      <c r="P602" s="6">
        <f t="shared" si="234"/>
        <v>34.531748332849006</v>
      </c>
      <c r="S602" s="6">
        <v>1453</v>
      </c>
      <c r="T602" s="9">
        <v>467.68960770819001</v>
      </c>
      <c r="U602" s="9">
        <v>43.744145716745003</v>
      </c>
      <c r="V602" s="9">
        <v>44.000000000999997</v>
      </c>
      <c r="W602" s="9">
        <v>6.9105691056909997</v>
      </c>
      <c r="X602" s="9">
        <v>55.352303523034998</v>
      </c>
      <c r="Y602" s="9">
        <v>34.417344173441002</v>
      </c>
      <c r="Z602" s="9">
        <v>1.7615176151759999</v>
      </c>
      <c r="AA602" s="6">
        <f t="shared" si="235"/>
        <v>36.178861788616999</v>
      </c>
      <c r="AC602" s="6">
        <v>496</v>
      </c>
      <c r="AD602" s="8">
        <v>467.54435483870998</v>
      </c>
      <c r="AE602" s="8">
        <v>42.942833133862003</v>
      </c>
      <c r="AF602" s="6">
        <v>49.000000000999997</v>
      </c>
      <c r="AG602" s="9">
        <v>7.1428571428570002</v>
      </c>
      <c r="AH602" s="9">
        <v>59.523809523809</v>
      </c>
      <c r="AI602" s="9">
        <v>29.761904761903999</v>
      </c>
      <c r="AJ602" s="9">
        <v>1.9841269841260001</v>
      </c>
      <c r="AK602" s="6">
        <f t="shared" si="236"/>
        <v>31.746031746029999</v>
      </c>
    </row>
    <row r="603" spans="1:37" ht="16.2" thickBot="1">
      <c r="A603" s="3"/>
      <c r="B603" s="4"/>
      <c r="C603" s="4"/>
      <c r="D603" s="4"/>
      <c r="E603" s="4"/>
      <c r="F603" s="4"/>
      <c r="G603" s="25"/>
      <c r="H603" s="26" t="s">
        <v>24</v>
      </c>
      <c r="I603" s="30">
        <f>(I602-I598)/J602</f>
        <v>-2.0217331864807557E-2</v>
      </c>
      <c r="J603" s="8"/>
      <c r="K603" s="6"/>
      <c r="L603" s="9"/>
      <c r="M603" s="38" t="s">
        <v>34</v>
      </c>
      <c r="N603" s="41">
        <f>N602-N598</f>
        <v>-1.4165348630079961</v>
      </c>
      <c r="O603" s="41">
        <f>O602-O598</f>
        <v>-0.43776823070000015</v>
      </c>
      <c r="P603" s="6"/>
      <c r="S603" s="43" t="s">
        <v>23</v>
      </c>
      <c r="T603" s="30">
        <f>(T602-T598)/U602</f>
        <v>3.0533489419035716E-2</v>
      </c>
      <c r="X603" s="38" t="s">
        <v>34</v>
      </c>
      <c r="Y603" s="58">
        <f>Y602-Y598</f>
        <v>1.7017921992270004</v>
      </c>
      <c r="Z603" s="58">
        <f>Z602-Z598</f>
        <v>-0.81704805766799993</v>
      </c>
      <c r="AC603" s="43" t="s">
        <v>23</v>
      </c>
      <c r="AD603" s="30">
        <f>(AD602-AD598)/AE602</f>
        <v>0.14381756710895749</v>
      </c>
      <c r="AH603" s="38" t="s">
        <v>34</v>
      </c>
      <c r="AI603" s="41">
        <f>AI602-AI598</f>
        <v>2.8751123090739981</v>
      </c>
      <c r="AJ603" s="41">
        <f>AJ602-AJ598</f>
        <v>0.33318358790000002</v>
      </c>
      <c r="AK603" s="6"/>
    </row>
    <row r="604" spans="1:37" ht="15.6" thickBot="1">
      <c r="A604" s="3"/>
      <c r="B604" s="4"/>
      <c r="C604" s="4"/>
      <c r="D604" s="4"/>
      <c r="E604" s="4"/>
      <c r="F604" s="4"/>
      <c r="G604" s="4"/>
      <c r="H604" s="6"/>
      <c r="I604" s="8"/>
      <c r="J604" s="8"/>
      <c r="K604" s="6"/>
      <c r="L604" s="9"/>
      <c r="M604" s="9"/>
      <c r="N604" s="9"/>
      <c r="O604" s="9"/>
      <c r="P604" s="6"/>
      <c r="AC604" s="6"/>
      <c r="AD604" s="8"/>
      <c r="AE604" s="8"/>
      <c r="AF604" s="6"/>
      <c r="AG604" s="9"/>
      <c r="AH604" s="9"/>
      <c r="AI604" s="9"/>
      <c r="AJ604" s="9"/>
      <c r="AK604" s="6"/>
    </row>
    <row r="605" spans="1:37" ht="15.6" thickBot="1">
      <c r="A605" s="3">
        <v>2009</v>
      </c>
      <c r="B605" s="4" t="s">
        <v>21</v>
      </c>
      <c r="C605" s="4" t="s">
        <v>19</v>
      </c>
      <c r="D605" s="4" t="s">
        <v>17</v>
      </c>
      <c r="E605" s="4" t="s">
        <v>27</v>
      </c>
      <c r="F605" s="4" t="s">
        <v>30</v>
      </c>
      <c r="G605" s="4" t="s">
        <v>15</v>
      </c>
      <c r="H605" s="6">
        <v>1309</v>
      </c>
      <c r="I605" s="8">
        <v>519.18411000763899</v>
      </c>
      <c r="J605" s="8">
        <v>55.502793752094</v>
      </c>
      <c r="K605" s="6">
        <v>36.000000000999997</v>
      </c>
      <c r="L605" s="9">
        <v>5.0950570342199999</v>
      </c>
      <c r="M605" s="9">
        <v>62.585551330797998</v>
      </c>
      <c r="N605" s="9">
        <v>30.646387832698998</v>
      </c>
      <c r="O605" s="9">
        <v>1.2167300380220001</v>
      </c>
      <c r="P605" s="6">
        <f>N605+O605</f>
        <v>31.863117870720998</v>
      </c>
      <c r="S605" s="6">
        <v>1104</v>
      </c>
      <c r="T605" s="9">
        <v>520.07155797101404</v>
      </c>
      <c r="U605" s="9">
        <v>56.410531758788999</v>
      </c>
      <c r="V605" s="9">
        <v>45.500000000999997</v>
      </c>
      <c r="W605" s="9">
        <v>5.2111410601969999</v>
      </c>
      <c r="X605" s="9">
        <v>56.873315363880998</v>
      </c>
      <c r="Y605" s="9">
        <v>34.681042228212</v>
      </c>
      <c r="Z605" s="9">
        <v>2.4258760107809998</v>
      </c>
      <c r="AA605" s="6">
        <f>Y605+Z605</f>
        <v>37.106918238993003</v>
      </c>
      <c r="AC605" s="6">
        <v>364</v>
      </c>
      <c r="AD605" s="8">
        <v>505.876373626374</v>
      </c>
      <c r="AE605" s="8">
        <v>51.110786514276001</v>
      </c>
      <c r="AF605" s="6">
        <v>45.000000000999997</v>
      </c>
      <c r="AG605" s="9">
        <v>4.9046321525880003</v>
      </c>
      <c r="AH605" s="9">
        <v>66.757493188010002</v>
      </c>
      <c r="AI605" s="9">
        <v>26.702997275204002</v>
      </c>
      <c r="AJ605" s="9">
        <v>0.81743869209800002</v>
      </c>
      <c r="AK605" s="6">
        <f>AI605+AJ605</f>
        <v>27.520435967302003</v>
      </c>
    </row>
    <row r="606" spans="1:37" ht="15.6" thickBot="1">
      <c r="A606" s="3">
        <v>2010</v>
      </c>
      <c r="B606" s="4" t="s">
        <v>21</v>
      </c>
      <c r="C606" s="4" t="s">
        <v>19</v>
      </c>
      <c r="D606" s="4" t="s">
        <v>17</v>
      </c>
      <c r="E606" s="4" t="s">
        <v>27</v>
      </c>
      <c r="F606" s="4" t="s">
        <v>30</v>
      </c>
      <c r="G606" s="4" t="s">
        <v>15</v>
      </c>
      <c r="H606" s="6">
        <v>1423</v>
      </c>
      <c r="I606" s="8">
        <v>519.64933239634604</v>
      </c>
      <c r="J606" s="8">
        <v>57.576305492757001</v>
      </c>
      <c r="K606" s="6">
        <v>41.000000000999997</v>
      </c>
      <c r="L606" s="9">
        <v>6.2717770034839999</v>
      </c>
      <c r="M606" s="9">
        <v>59.721254355399999</v>
      </c>
      <c r="N606" s="9">
        <v>31.498257839720999</v>
      </c>
      <c r="O606" s="9">
        <v>1.6724738675949999</v>
      </c>
      <c r="P606" s="6">
        <f t="shared" ref="P606:P609" si="237">N606+O606</f>
        <v>33.170731707316001</v>
      </c>
      <c r="S606" s="6">
        <v>1242</v>
      </c>
      <c r="T606" s="9">
        <v>516.83252818035396</v>
      </c>
      <c r="U606" s="9">
        <v>57.928122164621001</v>
      </c>
      <c r="V606" s="9">
        <v>50.000000000999997</v>
      </c>
      <c r="W606" s="9">
        <v>5.4980079681270002</v>
      </c>
      <c r="X606" s="9">
        <v>56.175298804779999</v>
      </c>
      <c r="Y606" s="9">
        <v>35.936254980078999</v>
      </c>
      <c r="Z606" s="9">
        <v>1.3545816733060001</v>
      </c>
      <c r="AA606" s="6">
        <f t="shared" ref="AA606:AA609" si="238">Y606+Z606</f>
        <v>37.290836653385</v>
      </c>
      <c r="AC606" s="6">
        <v>404</v>
      </c>
      <c r="AD606" s="8">
        <v>502.49009900990097</v>
      </c>
      <c r="AE606" s="8">
        <v>55.472546143768</v>
      </c>
      <c r="AF606" s="6">
        <v>43.000000000999997</v>
      </c>
      <c r="AG606" s="9">
        <v>8.7378640776690002</v>
      </c>
      <c r="AH606" s="9">
        <v>64.320388349514005</v>
      </c>
      <c r="AI606" s="9">
        <v>22.815533980582</v>
      </c>
      <c r="AJ606" s="9">
        <v>2.184466019417</v>
      </c>
      <c r="AK606" s="6">
        <f t="shared" ref="AK606:AK609" si="239">AI606+AJ606</f>
        <v>24.999999999998998</v>
      </c>
    </row>
    <row r="607" spans="1:37" ht="15.6" thickBot="1">
      <c r="A607" s="3">
        <v>2011</v>
      </c>
      <c r="B607" s="4" t="s">
        <v>21</v>
      </c>
      <c r="C607" s="4" t="s">
        <v>19</v>
      </c>
      <c r="D607" s="4" t="s">
        <v>17</v>
      </c>
      <c r="E607" s="4" t="s">
        <v>27</v>
      </c>
      <c r="F607" s="4" t="s">
        <v>30</v>
      </c>
      <c r="G607" s="4" t="s">
        <v>15</v>
      </c>
      <c r="H607" s="6">
        <v>1562</v>
      </c>
      <c r="I607" s="8">
        <v>521.85595390524998</v>
      </c>
      <c r="J607" s="8">
        <v>53.847749574993998</v>
      </c>
      <c r="K607" s="6">
        <v>39.000000000999997</v>
      </c>
      <c r="L607" s="9">
        <v>4.8951048951039997</v>
      </c>
      <c r="M607" s="9">
        <v>62.047043865225</v>
      </c>
      <c r="N607" s="9">
        <v>30.896376350920999</v>
      </c>
      <c r="O607" s="9">
        <v>1.4621741894460001</v>
      </c>
      <c r="P607" s="6">
        <f t="shared" si="237"/>
        <v>32.358550540366998</v>
      </c>
      <c r="S607" s="6">
        <v>1291</v>
      </c>
      <c r="T607" s="9">
        <v>519.44461657629699</v>
      </c>
      <c r="U607" s="9">
        <v>54.484097602318002</v>
      </c>
      <c r="V607" s="9">
        <v>48.000000000999997</v>
      </c>
      <c r="W607" s="9">
        <v>4.1538461538459996</v>
      </c>
      <c r="X607" s="9">
        <v>56.153846153845997</v>
      </c>
      <c r="Y607" s="9">
        <v>36.769230769229999</v>
      </c>
      <c r="Z607" s="9">
        <v>2.2307692307689999</v>
      </c>
      <c r="AA607" s="6">
        <f t="shared" si="238"/>
        <v>38.999999999998998</v>
      </c>
      <c r="AC607" s="6">
        <v>413</v>
      </c>
      <c r="AD607" s="8">
        <v>510.31476997578699</v>
      </c>
      <c r="AE607" s="8">
        <v>50.944884550863001</v>
      </c>
      <c r="AF607" s="6">
        <v>43.000000000999997</v>
      </c>
      <c r="AG607" s="9">
        <v>5.2132701421799998</v>
      </c>
      <c r="AH607" s="9">
        <v>62.085308056872002</v>
      </c>
      <c r="AI607" s="9">
        <v>29.620853080568001</v>
      </c>
      <c r="AJ607" s="9">
        <v>0.94786729857800001</v>
      </c>
      <c r="AK607" s="6">
        <f t="shared" si="239"/>
        <v>30.568720379146001</v>
      </c>
    </row>
    <row r="608" spans="1:37" ht="15.6" thickBot="1">
      <c r="A608" s="3">
        <v>2012</v>
      </c>
      <c r="B608" s="4" t="s">
        <v>21</v>
      </c>
      <c r="C608" s="4" t="s">
        <v>19</v>
      </c>
      <c r="D608" s="4" t="s">
        <v>17</v>
      </c>
      <c r="E608" s="4" t="s">
        <v>27</v>
      </c>
      <c r="F608" s="4" t="s">
        <v>30</v>
      </c>
      <c r="G608" s="4" t="s">
        <v>15</v>
      </c>
      <c r="H608" s="6">
        <v>1702</v>
      </c>
      <c r="I608" s="8">
        <v>523.61339600470001</v>
      </c>
      <c r="J608" s="8">
        <v>55.139871392209002</v>
      </c>
      <c r="K608" s="6">
        <v>39.000000000999997</v>
      </c>
      <c r="L608" s="9">
        <v>4.8396501457719996</v>
      </c>
      <c r="M608" s="9">
        <v>58.075801749271001</v>
      </c>
      <c r="N608" s="9">
        <v>34.927113702622997</v>
      </c>
      <c r="O608" s="9">
        <v>1.39941690962</v>
      </c>
      <c r="P608" s="6">
        <f t="shared" si="237"/>
        <v>36.326530612242998</v>
      </c>
      <c r="S608" s="6">
        <v>1444</v>
      </c>
      <c r="T608" s="9">
        <v>519.43074792243794</v>
      </c>
      <c r="U608" s="9">
        <v>56.135985241908998</v>
      </c>
      <c r="V608" s="9">
        <v>47.000000000999997</v>
      </c>
      <c r="W608" s="9">
        <v>5.3867403314909996</v>
      </c>
      <c r="X608" s="9">
        <v>55.662983425413998</v>
      </c>
      <c r="Y608" s="9">
        <v>36.602209944751003</v>
      </c>
      <c r="Z608" s="9">
        <v>2.0718232044190001</v>
      </c>
      <c r="AA608" s="6">
        <f t="shared" si="238"/>
        <v>38.67403314917</v>
      </c>
      <c r="AC608" s="6">
        <v>457</v>
      </c>
      <c r="AD608" s="8">
        <v>510.22975929978099</v>
      </c>
      <c r="AE608" s="8">
        <v>54.455777875453997</v>
      </c>
      <c r="AF608" s="6">
        <v>43.000000000999997</v>
      </c>
      <c r="AG608" s="9">
        <v>5.4112554112550004</v>
      </c>
      <c r="AH608" s="9">
        <v>62.770562770562002</v>
      </c>
      <c r="AI608" s="9">
        <v>29.653679653678999</v>
      </c>
      <c r="AJ608" s="9">
        <v>1.0822510822510001</v>
      </c>
      <c r="AK608" s="6">
        <f t="shared" si="239"/>
        <v>30.735930735929998</v>
      </c>
    </row>
    <row r="609" spans="1:37" ht="15.6" thickBot="1">
      <c r="A609" s="3">
        <v>2013</v>
      </c>
      <c r="B609" s="4" t="s">
        <v>21</v>
      </c>
      <c r="C609" s="4" t="s">
        <v>19</v>
      </c>
      <c r="D609" s="4" t="s">
        <v>17</v>
      </c>
      <c r="E609" s="4" t="s">
        <v>27</v>
      </c>
      <c r="F609" s="4" t="s">
        <v>30</v>
      </c>
      <c r="G609" s="4" t="s">
        <v>15</v>
      </c>
      <c r="H609" s="6">
        <v>1697</v>
      </c>
      <c r="I609" s="8">
        <v>527.38597525044202</v>
      </c>
      <c r="J609" s="8">
        <v>52.735423331429999</v>
      </c>
      <c r="K609" s="6">
        <v>42.000000000999997</v>
      </c>
      <c r="L609" s="9">
        <v>3.1304347826079999</v>
      </c>
      <c r="M609" s="9">
        <v>58.376811594202003</v>
      </c>
      <c r="N609" s="9">
        <v>35.768115942028999</v>
      </c>
      <c r="O609" s="9">
        <v>1.101449275362</v>
      </c>
      <c r="P609" s="6">
        <f t="shared" si="237"/>
        <v>36.869565217390999</v>
      </c>
      <c r="S609" s="6">
        <v>1384</v>
      </c>
      <c r="T609" s="9">
        <v>524.73554913294799</v>
      </c>
      <c r="U609" s="9">
        <v>54.959784225629001</v>
      </c>
      <c r="V609" s="9">
        <v>47.000000000999997</v>
      </c>
      <c r="W609" s="9">
        <v>3.655913978494</v>
      </c>
      <c r="X609" s="9">
        <v>55.340501792113997</v>
      </c>
      <c r="Y609" s="9">
        <v>37.419354838708998</v>
      </c>
      <c r="Z609" s="9">
        <v>2.795698924731</v>
      </c>
      <c r="AA609" s="6">
        <f t="shared" si="238"/>
        <v>40.215053763439997</v>
      </c>
      <c r="AC609" s="6">
        <v>458</v>
      </c>
      <c r="AD609" s="8">
        <v>515.90393013100402</v>
      </c>
      <c r="AE609" s="8">
        <v>56.920301549647</v>
      </c>
      <c r="AF609" s="6">
        <v>47.000000000999997</v>
      </c>
      <c r="AG609" s="9">
        <v>4.2918454935619996</v>
      </c>
      <c r="AH609" s="9">
        <v>59.656652360514997</v>
      </c>
      <c r="AI609" s="9">
        <v>30.901287553648</v>
      </c>
      <c r="AJ609" s="9">
        <v>3.4334763948489999</v>
      </c>
      <c r="AK609" s="6">
        <f t="shared" si="239"/>
        <v>34.334763948496999</v>
      </c>
    </row>
    <row r="610" spans="1:37" ht="16.2" thickBot="1">
      <c r="A610" s="3"/>
      <c r="B610" s="4"/>
      <c r="C610" s="4"/>
      <c r="D610" s="4"/>
      <c r="E610" s="4"/>
      <c r="F610" s="4"/>
      <c r="G610" s="25"/>
      <c r="H610" s="26" t="s">
        <v>24</v>
      </c>
      <c r="I610" s="30">
        <f>(I609-I605)/J609</f>
        <v>0.15552857500083367</v>
      </c>
      <c r="J610" s="8"/>
      <c r="K610" s="6"/>
      <c r="L610" s="9"/>
      <c r="M610" s="38" t="s">
        <v>34</v>
      </c>
      <c r="N610" s="55">
        <f>N609-N605</f>
        <v>5.1217281093300002</v>
      </c>
      <c r="O610" s="41">
        <f>O609-O605</f>
        <v>-0.11528076266000009</v>
      </c>
      <c r="P610" s="6"/>
      <c r="S610" s="43" t="s">
        <v>23</v>
      </c>
      <c r="T610" s="30">
        <f>(T609-T605)/U609</f>
        <v>8.4861889973705987E-2</v>
      </c>
      <c r="X610" s="38" t="s">
        <v>34</v>
      </c>
      <c r="Y610" s="58">
        <f>Y609-Y605</f>
        <v>2.7383126104969975</v>
      </c>
      <c r="Z610" s="58">
        <f>Z609-Z605</f>
        <v>0.36982291395000022</v>
      </c>
      <c r="AC610" s="43" t="s">
        <v>23</v>
      </c>
      <c r="AD610" s="30">
        <f>(AD609-AD605)/AE609</f>
        <v>0.17616836579623146</v>
      </c>
      <c r="AH610" s="38" t="s">
        <v>34</v>
      </c>
      <c r="AI610" s="55">
        <f>AI609-AI605</f>
        <v>4.1982902784439986</v>
      </c>
      <c r="AJ610" s="55">
        <f>AJ609-AJ605</f>
        <v>2.616037702751</v>
      </c>
      <c r="AK610" s="6"/>
    </row>
    <row r="611" spans="1:37" ht="15.6" thickBot="1">
      <c r="A611" s="3"/>
      <c r="B611" s="4"/>
      <c r="C611" s="4"/>
      <c r="D611" s="4"/>
      <c r="E611" s="4"/>
      <c r="F611" s="4"/>
      <c r="G611" s="4"/>
      <c r="H611" s="6"/>
      <c r="I611" s="8"/>
      <c r="J611" s="8"/>
      <c r="K611" s="6"/>
      <c r="L611" s="9"/>
      <c r="M611" s="9"/>
      <c r="N611" s="9"/>
      <c r="O611" s="9"/>
      <c r="P611" s="6"/>
      <c r="AC611" s="6"/>
      <c r="AD611" s="8"/>
      <c r="AE611" s="8"/>
      <c r="AF611" s="6"/>
      <c r="AG611" s="9"/>
      <c r="AH611" s="9"/>
      <c r="AI611" s="9"/>
      <c r="AJ611" s="9"/>
      <c r="AK611" s="6"/>
    </row>
    <row r="612" spans="1:37" ht="15.6" thickBot="1">
      <c r="A612" s="3">
        <v>2009</v>
      </c>
      <c r="B612" s="4" t="s">
        <v>21</v>
      </c>
      <c r="C612" s="4" t="s">
        <v>18</v>
      </c>
      <c r="D612" s="4" t="s">
        <v>17</v>
      </c>
      <c r="E612" s="4" t="s">
        <v>27</v>
      </c>
      <c r="F612" s="4" t="s">
        <v>30</v>
      </c>
      <c r="G612" s="4" t="s">
        <v>15</v>
      </c>
      <c r="H612" s="6">
        <v>1069</v>
      </c>
      <c r="I612" s="8">
        <v>529.26753975678196</v>
      </c>
      <c r="J612" s="8">
        <v>63.796298335412999</v>
      </c>
      <c r="K612" s="6">
        <v>45.000000000999997</v>
      </c>
      <c r="L612" s="9">
        <v>8.8665447897619991</v>
      </c>
      <c r="M612" s="9">
        <v>63.80255941499</v>
      </c>
      <c r="N612" s="9">
        <v>24.131627056671999</v>
      </c>
      <c r="O612" s="9">
        <v>0.91407678244900004</v>
      </c>
      <c r="P612" s="6">
        <f>N612+O612</f>
        <v>25.045703839121</v>
      </c>
      <c r="S612" s="6">
        <v>667</v>
      </c>
      <c r="T612" s="9">
        <v>540.35832083957996</v>
      </c>
      <c r="U612" s="9">
        <v>64.678615981978993</v>
      </c>
      <c r="V612" s="9">
        <v>51.000000000999997</v>
      </c>
      <c r="W612" s="9">
        <v>6.9364161849709998</v>
      </c>
      <c r="X612" s="9">
        <v>59.971098265896003</v>
      </c>
      <c r="Y612" s="9">
        <v>27.890173410404</v>
      </c>
      <c r="Z612" s="9">
        <v>1.589595375722</v>
      </c>
      <c r="AA612" s="6">
        <f>Y612+Z612</f>
        <v>29.479768786125998</v>
      </c>
      <c r="AC612" s="6">
        <v>222</v>
      </c>
      <c r="AD612" s="8">
        <v>526.17567567567596</v>
      </c>
      <c r="AE612" s="8">
        <v>68.095094163154002</v>
      </c>
      <c r="AF612" s="6">
        <v>55.000000000999997</v>
      </c>
      <c r="AG612" s="9">
        <v>11.25</v>
      </c>
      <c r="AH612" s="9">
        <v>55</v>
      </c>
      <c r="AI612" s="9">
        <v>25.416666666666</v>
      </c>
      <c r="AJ612" s="9">
        <v>0.83333333333299997</v>
      </c>
      <c r="AK612" s="6">
        <f>AI612+AJ612</f>
        <v>26.249999999998998</v>
      </c>
    </row>
    <row r="613" spans="1:37" ht="15.6" thickBot="1">
      <c r="A613" s="3">
        <v>2010</v>
      </c>
      <c r="B613" s="4" t="s">
        <v>21</v>
      </c>
      <c r="C613" s="4" t="s">
        <v>18</v>
      </c>
      <c r="D613" s="4" t="s">
        <v>17</v>
      </c>
      <c r="E613" s="4" t="s">
        <v>27</v>
      </c>
      <c r="F613" s="4" t="s">
        <v>30</v>
      </c>
      <c r="G613" s="4" t="s">
        <v>15</v>
      </c>
      <c r="H613" s="6">
        <v>1249</v>
      </c>
      <c r="I613" s="8">
        <v>523.61409127301795</v>
      </c>
      <c r="J613" s="8">
        <v>69.514490695548005</v>
      </c>
      <c r="K613" s="6">
        <v>44.000000000999997</v>
      </c>
      <c r="L613" s="9">
        <v>12.923076923076</v>
      </c>
      <c r="M613" s="9">
        <v>58.538461538461</v>
      </c>
      <c r="N613" s="9">
        <v>23.307692307692001</v>
      </c>
      <c r="O613" s="9">
        <v>1.307692307692</v>
      </c>
      <c r="P613" s="6">
        <f t="shared" ref="P613:P616" si="240">N613+O613</f>
        <v>24.615384615384002</v>
      </c>
      <c r="S613" s="6">
        <v>724</v>
      </c>
      <c r="T613" s="9">
        <v>531.71408839778996</v>
      </c>
      <c r="U613" s="9">
        <v>67.896164073150999</v>
      </c>
      <c r="V613" s="9">
        <v>48.000000000999997</v>
      </c>
      <c r="W613" s="9">
        <v>10.171730515190999</v>
      </c>
      <c r="X613" s="9">
        <v>59.445178335534997</v>
      </c>
      <c r="Y613" s="9">
        <v>23.910171730515</v>
      </c>
      <c r="Z613" s="9">
        <v>2.113606340819</v>
      </c>
      <c r="AA613" s="6">
        <f t="shared" ref="AA613:AA616" si="241">Y613+Z613</f>
        <v>26.023778071334</v>
      </c>
      <c r="AC613" s="6">
        <v>268</v>
      </c>
      <c r="AD613" s="8">
        <v>515.54850746268698</v>
      </c>
      <c r="AE613" s="8">
        <v>70.180995789804996</v>
      </c>
      <c r="AF613" s="6">
        <v>53.000000000999997</v>
      </c>
      <c r="AG613" s="9">
        <v>15.412186379928</v>
      </c>
      <c r="AH613" s="9">
        <v>58.781362007167999</v>
      </c>
      <c r="AI613" s="9">
        <v>20.071684587812999</v>
      </c>
      <c r="AJ613" s="9">
        <v>1.79211469534</v>
      </c>
      <c r="AK613" s="6">
        <f t="shared" ref="AK613:AK616" si="242">AI613+AJ613</f>
        <v>21.863799283153</v>
      </c>
    </row>
    <row r="614" spans="1:37" ht="15.6" thickBot="1">
      <c r="A614" s="3">
        <v>2011</v>
      </c>
      <c r="B614" s="4" t="s">
        <v>21</v>
      </c>
      <c r="C614" s="4" t="s">
        <v>18</v>
      </c>
      <c r="D614" s="4" t="s">
        <v>17</v>
      </c>
      <c r="E614" s="4" t="s">
        <v>27</v>
      </c>
      <c r="F614" s="4" t="s">
        <v>30</v>
      </c>
      <c r="G614" s="4" t="s">
        <v>15</v>
      </c>
      <c r="H614" s="6">
        <v>1378</v>
      </c>
      <c r="I614" s="8">
        <v>531.841799709724</v>
      </c>
      <c r="J614" s="8">
        <v>65.447820592347</v>
      </c>
      <c r="K614" s="6">
        <v>49.000000000999997</v>
      </c>
      <c r="L614" s="9">
        <v>8.6925795052999995</v>
      </c>
      <c r="M614" s="9">
        <v>61.696113074204</v>
      </c>
      <c r="N614" s="9">
        <v>26.077738515901</v>
      </c>
      <c r="O614" s="9">
        <v>0.91872791519399999</v>
      </c>
      <c r="P614" s="6">
        <f t="shared" si="240"/>
        <v>26.996466431095001</v>
      </c>
      <c r="S614" s="6">
        <v>789</v>
      </c>
      <c r="T614" s="9">
        <v>540.98986058301602</v>
      </c>
      <c r="U614" s="9">
        <v>67.235361274341003</v>
      </c>
      <c r="V614" s="9">
        <v>53.000000000999997</v>
      </c>
      <c r="W614" s="9">
        <v>7.3170731707309997</v>
      </c>
      <c r="X614" s="9">
        <v>58.658536585364999</v>
      </c>
      <c r="Y614" s="9">
        <v>28.414634146341001</v>
      </c>
      <c r="Z614" s="9">
        <v>1.8292682926820001</v>
      </c>
      <c r="AA614" s="6">
        <f t="shared" si="241"/>
        <v>30.243902439023</v>
      </c>
      <c r="AC614" s="6">
        <v>253</v>
      </c>
      <c r="AD614" s="8">
        <v>527.35573122529604</v>
      </c>
      <c r="AE614" s="8">
        <v>62.620676646055998</v>
      </c>
      <c r="AF614" s="6">
        <v>51.000000000999997</v>
      </c>
      <c r="AG614" s="9">
        <v>9.7826086956519998</v>
      </c>
      <c r="AH614" s="9">
        <v>57.608695652172997</v>
      </c>
      <c r="AI614" s="9">
        <v>23.913043478260001</v>
      </c>
      <c r="AJ614" s="9">
        <v>0.36231884057899999</v>
      </c>
      <c r="AK614" s="6">
        <f t="shared" si="242"/>
        <v>24.275362318839001</v>
      </c>
    </row>
    <row r="615" spans="1:37" ht="15.6" thickBot="1">
      <c r="A615" s="3">
        <v>2012</v>
      </c>
      <c r="B615" s="4" t="s">
        <v>21</v>
      </c>
      <c r="C615" s="4" t="s">
        <v>18</v>
      </c>
      <c r="D615" s="4" t="s">
        <v>17</v>
      </c>
      <c r="E615" s="4" t="s">
        <v>27</v>
      </c>
      <c r="F615" s="4" t="s">
        <v>30</v>
      </c>
      <c r="G615" s="4" t="s">
        <v>15</v>
      </c>
      <c r="H615" s="6">
        <v>1485</v>
      </c>
      <c r="I615" s="8">
        <v>525.85993265993295</v>
      </c>
      <c r="J615" s="8">
        <v>62.166083014404997</v>
      </c>
      <c r="K615" s="6">
        <v>40.000000000999997</v>
      </c>
      <c r="L615" s="9">
        <v>9.9346405228750001</v>
      </c>
      <c r="M615" s="9">
        <v>63.856209150326002</v>
      </c>
      <c r="N615" s="9">
        <v>22.679738562091</v>
      </c>
      <c r="O615" s="9">
        <v>0.58823529411700004</v>
      </c>
      <c r="P615" s="6">
        <f t="shared" si="240"/>
        <v>23.267973856207998</v>
      </c>
      <c r="S615" s="6">
        <v>798</v>
      </c>
      <c r="T615" s="9">
        <v>541.711779448622</v>
      </c>
      <c r="U615" s="9">
        <v>63.069535118524001</v>
      </c>
      <c r="V615" s="9">
        <v>50.000000000999997</v>
      </c>
      <c r="W615" s="9">
        <v>6.8543451652379996</v>
      </c>
      <c r="X615" s="9">
        <v>59.730722154222001</v>
      </c>
      <c r="Y615" s="9">
        <v>29.375764993880001</v>
      </c>
      <c r="Z615" s="9">
        <v>1.7135862913090001</v>
      </c>
      <c r="AA615" s="6">
        <f t="shared" si="241"/>
        <v>31.089351285189</v>
      </c>
      <c r="AC615" s="6">
        <v>258</v>
      </c>
      <c r="AD615" s="8">
        <v>526.40697674418595</v>
      </c>
      <c r="AE615" s="8">
        <v>61.820949801860003</v>
      </c>
      <c r="AF615" s="6">
        <v>43.000000000999997</v>
      </c>
      <c r="AG615" s="9">
        <v>9.747292418772</v>
      </c>
      <c r="AH615" s="9">
        <v>59.205776173285003</v>
      </c>
      <c r="AI615" s="9">
        <v>23.826714801443998</v>
      </c>
      <c r="AJ615" s="9">
        <v>0.361010830324</v>
      </c>
      <c r="AK615" s="6">
        <f t="shared" si="242"/>
        <v>24.187725631767997</v>
      </c>
    </row>
    <row r="616" spans="1:37" ht="15.6" thickBot="1">
      <c r="A616" s="3">
        <v>2013</v>
      </c>
      <c r="B616" s="4" t="s">
        <v>21</v>
      </c>
      <c r="C616" s="4" t="s">
        <v>18</v>
      </c>
      <c r="D616" s="4" t="s">
        <v>17</v>
      </c>
      <c r="E616" s="4" t="s">
        <v>27</v>
      </c>
      <c r="F616" s="4" t="s">
        <v>30</v>
      </c>
      <c r="G616" s="4" t="s">
        <v>15</v>
      </c>
      <c r="H616" s="6">
        <v>1596</v>
      </c>
      <c r="I616" s="8">
        <v>535.857142857143</v>
      </c>
      <c r="J616" s="8">
        <v>60.847924049824996</v>
      </c>
      <c r="K616" s="6">
        <v>45.000000000999997</v>
      </c>
      <c r="L616" s="9">
        <v>7.3825503355700004</v>
      </c>
      <c r="M616" s="9">
        <v>61.928004881024997</v>
      </c>
      <c r="N616" s="9">
        <v>27.028676021963999</v>
      </c>
      <c r="O616" s="9">
        <v>1.0372178157409999</v>
      </c>
      <c r="P616" s="6">
        <f t="shared" si="240"/>
        <v>28.065893837704998</v>
      </c>
      <c r="S616" s="6">
        <v>783</v>
      </c>
      <c r="T616" s="9">
        <v>549.78033205619397</v>
      </c>
      <c r="U616" s="9">
        <v>59.918425120686003</v>
      </c>
      <c r="V616" s="9">
        <v>55.000000000999997</v>
      </c>
      <c r="W616" s="9">
        <v>3.6295369211509998</v>
      </c>
      <c r="X616" s="9">
        <v>59.073842302877999</v>
      </c>
      <c r="Y616" s="9">
        <v>33.541927409261</v>
      </c>
      <c r="Z616" s="9">
        <v>1.752190237797</v>
      </c>
      <c r="AA616" s="6">
        <f t="shared" si="241"/>
        <v>35.294117647058002</v>
      </c>
      <c r="AC616" s="6">
        <v>285</v>
      </c>
      <c r="AD616" s="8">
        <v>526.42807017543896</v>
      </c>
      <c r="AE616" s="8">
        <v>69.951939624131001</v>
      </c>
      <c r="AF616" s="6">
        <v>46.500000000999997</v>
      </c>
      <c r="AG616" s="9">
        <v>11.589403973509</v>
      </c>
      <c r="AH616" s="9">
        <v>58.609271523178002</v>
      </c>
      <c r="AI616" s="9">
        <v>23.178807947018999</v>
      </c>
      <c r="AJ616" s="9">
        <v>0.99337748344300003</v>
      </c>
      <c r="AK616" s="6">
        <f t="shared" si="242"/>
        <v>24.172185430462001</v>
      </c>
    </row>
    <row r="617" spans="1:37" ht="16.2" thickBot="1">
      <c r="A617" s="3"/>
      <c r="B617" s="4"/>
      <c r="C617" s="4"/>
      <c r="D617" s="4"/>
      <c r="E617" s="4"/>
      <c r="F617" s="4"/>
      <c r="G617" s="25"/>
      <c r="H617" s="26" t="s">
        <v>24</v>
      </c>
      <c r="I617" s="30">
        <f>(I616-I612)/J616</f>
        <v>0.1082962681679195</v>
      </c>
      <c r="J617" s="8"/>
      <c r="K617" s="6"/>
      <c r="L617" s="9"/>
      <c r="M617" s="38" t="s">
        <v>34</v>
      </c>
      <c r="N617" s="41">
        <f>N616-N612</f>
        <v>2.8970489652920008</v>
      </c>
      <c r="O617" s="41">
        <f>O616-O612</f>
        <v>0.12314103329199988</v>
      </c>
      <c r="P617" s="6"/>
      <c r="S617" s="43" t="s">
        <v>23</v>
      </c>
      <c r="T617" s="30">
        <f>(T616-T612)/U616</f>
        <v>0.1572473107835605</v>
      </c>
      <c r="X617" s="38" t="s">
        <v>34</v>
      </c>
      <c r="Y617" s="55">
        <f>Y616-Y612</f>
        <v>5.651753998857</v>
      </c>
      <c r="Z617" s="58">
        <f>Z616-Z612</f>
        <v>0.16259486207499996</v>
      </c>
      <c r="AC617" s="43" t="s">
        <v>23</v>
      </c>
      <c r="AD617" s="30">
        <f>(AD616-AD612)/AE616</f>
        <v>3.6081129575416702E-3</v>
      </c>
      <c r="AH617" s="38" t="s">
        <v>34</v>
      </c>
      <c r="AI617" s="41">
        <f>AI616-AI612</f>
        <v>-2.2378587196470008</v>
      </c>
      <c r="AJ617" s="41">
        <f>AJ616-AJ612</f>
        <v>0.16004415011000006</v>
      </c>
      <c r="AK617" s="6"/>
    </row>
    <row r="618" spans="1:37" ht="15.6" thickBot="1">
      <c r="A618" s="3"/>
      <c r="B618" s="4"/>
      <c r="C618" s="4"/>
      <c r="D618" s="4"/>
      <c r="E618" s="4"/>
      <c r="F618" s="4"/>
      <c r="G618" s="4"/>
      <c r="H618" s="6"/>
      <c r="I618" s="8"/>
      <c r="J618" s="8"/>
      <c r="K618" s="6"/>
      <c r="L618" s="9"/>
      <c r="M618" s="9"/>
      <c r="N618" s="9"/>
      <c r="O618" s="9"/>
      <c r="P618" s="6"/>
      <c r="AC618" s="6"/>
      <c r="AD618" s="8"/>
      <c r="AE618" s="8"/>
      <c r="AF618" s="6"/>
      <c r="AG618" s="9"/>
      <c r="AH618" s="9"/>
      <c r="AI618" s="9"/>
      <c r="AJ618" s="9"/>
      <c r="AK618" s="6"/>
    </row>
    <row r="619" spans="1:37" ht="15.6" thickBot="1">
      <c r="A619" s="3"/>
      <c r="B619" s="4"/>
      <c r="C619" s="4"/>
      <c r="D619" s="4"/>
      <c r="E619" s="4"/>
      <c r="F619" s="4"/>
      <c r="G619" s="4"/>
      <c r="H619" s="6"/>
      <c r="I619" s="8"/>
      <c r="J619" s="8"/>
      <c r="K619" s="6"/>
      <c r="L619" s="9"/>
      <c r="M619" s="9"/>
      <c r="N619" s="9"/>
      <c r="O619" s="9"/>
      <c r="P619" s="6"/>
      <c r="AC619" s="6"/>
      <c r="AD619" s="8"/>
      <c r="AE619" s="8"/>
      <c r="AF619" s="6"/>
      <c r="AG619" s="9"/>
      <c r="AH619" s="9"/>
      <c r="AI619" s="9"/>
      <c r="AJ619" s="9"/>
      <c r="AK619" s="6"/>
    </row>
    <row r="620" spans="1:37" s="15" customFormat="1" ht="15.6" thickBot="1">
      <c r="A620" s="10"/>
      <c r="B620" s="11"/>
      <c r="C620" s="11"/>
      <c r="D620" s="11"/>
      <c r="E620" s="11"/>
      <c r="F620" s="11"/>
      <c r="G620" s="11"/>
      <c r="H620" s="12"/>
      <c r="I620" s="13"/>
      <c r="J620" s="13"/>
      <c r="K620" s="23"/>
      <c r="L620" s="14"/>
      <c r="M620" s="14"/>
      <c r="N620" s="14"/>
      <c r="O620" s="14"/>
      <c r="P620" s="12"/>
      <c r="AC620" s="12"/>
      <c r="AD620" s="13"/>
      <c r="AE620" s="13"/>
      <c r="AF620" s="12"/>
      <c r="AG620" s="14"/>
      <c r="AH620" s="14"/>
      <c r="AI620" s="14"/>
      <c r="AJ620" s="14"/>
      <c r="AK620" s="12"/>
    </row>
    <row r="621" spans="1:37" ht="15.6" thickBot="1">
      <c r="A621" s="3"/>
      <c r="B621" s="4"/>
      <c r="C621" s="4"/>
      <c r="D621" s="4"/>
      <c r="E621" s="4"/>
      <c r="F621" s="4"/>
      <c r="G621" s="4"/>
      <c r="H621" s="6"/>
      <c r="I621" s="8"/>
      <c r="J621" s="8"/>
      <c r="K621" s="5"/>
      <c r="L621" s="9"/>
      <c r="M621" s="9"/>
      <c r="N621" s="9"/>
      <c r="O621" s="9"/>
      <c r="P621" s="6"/>
      <c r="AC621" s="6"/>
      <c r="AD621" s="8"/>
      <c r="AE621" s="8"/>
      <c r="AF621" s="6"/>
      <c r="AG621" s="9"/>
      <c r="AH621" s="9"/>
      <c r="AI621" s="9"/>
      <c r="AJ621" s="9"/>
      <c r="AK621" s="6"/>
    </row>
    <row r="622" spans="1:37" ht="15.6" thickBot="1">
      <c r="A622" s="3">
        <v>2009</v>
      </c>
      <c r="B622" s="4" t="s">
        <v>12</v>
      </c>
      <c r="C622" s="4" t="s">
        <v>13</v>
      </c>
      <c r="D622" s="4" t="s">
        <v>17</v>
      </c>
      <c r="E622" s="4" t="s">
        <v>28</v>
      </c>
      <c r="F622" s="4" t="s">
        <v>29</v>
      </c>
      <c r="G622" s="4" t="s">
        <v>15</v>
      </c>
      <c r="H622" s="6">
        <v>886</v>
      </c>
      <c r="I622" s="8">
        <v>606.27200902934499</v>
      </c>
      <c r="J622" s="8">
        <v>62.772474498008997</v>
      </c>
      <c r="K622" s="6">
        <v>61.000000000999997</v>
      </c>
      <c r="L622" s="9">
        <v>0</v>
      </c>
      <c r="M622" s="9">
        <v>0.79006772009000004</v>
      </c>
      <c r="N622" s="9">
        <v>16.027088036117</v>
      </c>
      <c r="O622" s="9">
        <v>83.182844243792005</v>
      </c>
      <c r="P622" s="6">
        <f>N622+O622</f>
        <v>99.209932279908998</v>
      </c>
      <c r="S622" s="6">
        <v>369</v>
      </c>
      <c r="T622" s="9">
        <v>626.84281842818405</v>
      </c>
      <c r="U622" s="9">
        <v>52.060502100838001</v>
      </c>
      <c r="V622" s="9">
        <v>71.000000001000004</v>
      </c>
      <c r="W622" s="9">
        <v>0</v>
      </c>
      <c r="X622" s="9">
        <v>0.53908355795100005</v>
      </c>
      <c r="Y622" s="9">
        <v>4.8517520215629997</v>
      </c>
      <c r="Z622" s="9">
        <v>94.070080862533004</v>
      </c>
      <c r="AA622" s="6">
        <f>Y622+Z622</f>
        <v>98.921832884096006</v>
      </c>
      <c r="AC622" s="6">
        <v>409</v>
      </c>
      <c r="AD622" s="8">
        <v>610.44254278728602</v>
      </c>
      <c r="AE622" s="8">
        <v>63.447540855238003</v>
      </c>
      <c r="AF622" s="6">
        <v>71.000000001000004</v>
      </c>
      <c r="AG622" s="9">
        <v>0</v>
      </c>
      <c r="AH622" s="9">
        <v>0</v>
      </c>
      <c r="AI622" s="9">
        <v>8.5574572127130004</v>
      </c>
      <c r="AJ622" s="9">
        <v>91.442542787286001</v>
      </c>
      <c r="AK622" s="6">
        <f>AI622+AJ622</f>
        <v>99.999999999999005</v>
      </c>
    </row>
    <row r="623" spans="1:37" ht="15.6" thickBot="1">
      <c r="A623" s="3">
        <v>2010</v>
      </c>
      <c r="B623" s="4" t="s">
        <v>12</v>
      </c>
      <c r="C623" s="4" t="s">
        <v>13</v>
      </c>
      <c r="D623" s="4" t="s">
        <v>17</v>
      </c>
      <c r="E623" s="4" t="s">
        <v>28</v>
      </c>
      <c r="F623" s="4" t="s">
        <v>29</v>
      </c>
      <c r="G623" s="4" t="s">
        <v>15</v>
      </c>
      <c r="H623" s="6">
        <v>886</v>
      </c>
      <c r="I623" s="8">
        <v>610.26975169300204</v>
      </c>
      <c r="J623" s="8">
        <v>57.170381978183997</v>
      </c>
      <c r="K623" s="6">
        <v>71.000000001000004</v>
      </c>
      <c r="L623" s="9">
        <v>0</v>
      </c>
      <c r="M623" s="9">
        <v>0.67720090293400004</v>
      </c>
      <c r="N623" s="9">
        <v>13.431151241535</v>
      </c>
      <c r="O623" s="9">
        <v>85.891647855529996</v>
      </c>
      <c r="P623" s="6">
        <f t="shared" ref="P623:P626" si="243">N623+O623</f>
        <v>99.322799097065001</v>
      </c>
      <c r="S623" s="6">
        <v>346</v>
      </c>
      <c r="T623" s="9">
        <v>630.83815028901699</v>
      </c>
      <c r="U623" s="9">
        <v>52.012956479958</v>
      </c>
      <c r="V623" s="9">
        <v>72.000000001000004</v>
      </c>
      <c r="W623" s="9">
        <v>0</v>
      </c>
      <c r="X623" s="9">
        <v>0</v>
      </c>
      <c r="Y623" s="9">
        <v>4.0345821325640001</v>
      </c>
      <c r="Z623" s="9">
        <v>95.677233429393993</v>
      </c>
      <c r="AA623" s="6">
        <f t="shared" ref="AA623:AA626" si="244">Y623+Z623</f>
        <v>99.711815561957991</v>
      </c>
      <c r="AC623" s="6">
        <v>444</v>
      </c>
      <c r="AD623" s="8">
        <v>612.63738738738698</v>
      </c>
      <c r="AE623" s="8">
        <v>55.607716212894999</v>
      </c>
      <c r="AF623" s="6">
        <v>74.000000001000004</v>
      </c>
      <c r="AG623" s="9">
        <v>0</v>
      </c>
      <c r="AH623" s="9">
        <v>0.45045045044999998</v>
      </c>
      <c r="AI623" s="9">
        <v>5.4054054054050003</v>
      </c>
      <c r="AJ623" s="9">
        <v>94.144144144143993</v>
      </c>
      <c r="AK623" s="6">
        <f t="shared" ref="AK623:AK626" si="245">AI623+AJ623</f>
        <v>99.549549549548999</v>
      </c>
    </row>
    <row r="624" spans="1:37" ht="15.6" thickBot="1">
      <c r="A624" s="3">
        <v>2011</v>
      </c>
      <c r="B624" s="4" t="s">
        <v>12</v>
      </c>
      <c r="C624" s="4" t="s">
        <v>13</v>
      </c>
      <c r="D624" s="4" t="s">
        <v>17</v>
      </c>
      <c r="E624" s="4" t="s">
        <v>28</v>
      </c>
      <c r="F624" s="4" t="s">
        <v>29</v>
      </c>
      <c r="G624" s="4" t="s">
        <v>15</v>
      </c>
      <c r="H624" s="6">
        <v>928</v>
      </c>
      <c r="I624" s="8">
        <v>607.696120689655</v>
      </c>
      <c r="J624" s="8">
        <v>58.541996709011997</v>
      </c>
      <c r="K624" s="6">
        <v>66.500000001000004</v>
      </c>
      <c r="L624" s="9">
        <v>0</v>
      </c>
      <c r="M624" s="9">
        <v>0.64585575888000002</v>
      </c>
      <c r="N624" s="9">
        <v>11.840688912809</v>
      </c>
      <c r="O624" s="9">
        <v>87.405812701829007</v>
      </c>
      <c r="P624" s="6">
        <f t="shared" si="243"/>
        <v>99.246501614638007</v>
      </c>
      <c r="S624" s="6">
        <v>407</v>
      </c>
      <c r="T624" s="9">
        <v>629.01474201474196</v>
      </c>
      <c r="U624" s="9">
        <v>55.579214129217</v>
      </c>
      <c r="V624" s="9">
        <v>63.000000000999997</v>
      </c>
      <c r="W624" s="9">
        <v>0</v>
      </c>
      <c r="X624" s="9">
        <v>0</v>
      </c>
      <c r="Y624" s="9">
        <v>5.4054054054050003</v>
      </c>
      <c r="Z624" s="9">
        <v>94.594594594594</v>
      </c>
      <c r="AA624" s="6">
        <f t="shared" si="244"/>
        <v>99.999999999999005</v>
      </c>
      <c r="AC624" s="6">
        <v>464</v>
      </c>
      <c r="AD624" s="8">
        <v>609.04094827586198</v>
      </c>
      <c r="AE624" s="8">
        <v>58.559788759641997</v>
      </c>
      <c r="AF624" s="6">
        <v>67.000000001000004</v>
      </c>
      <c r="AG624" s="9">
        <v>0</v>
      </c>
      <c r="AH624" s="9">
        <v>0.43010752688100001</v>
      </c>
      <c r="AI624" s="9">
        <v>8.6021505376339995</v>
      </c>
      <c r="AJ624" s="9">
        <v>90.752688172042994</v>
      </c>
      <c r="AK624" s="6">
        <f t="shared" si="245"/>
        <v>99.354838709676997</v>
      </c>
    </row>
    <row r="625" spans="1:37" ht="15.6" thickBot="1">
      <c r="A625" s="3">
        <v>2012</v>
      </c>
      <c r="B625" s="4" t="s">
        <v>12</v>
      </c>
      <c r="C625" s="4" t="s">
        <v>13</v>
      </c>
      <c r="D625" s="4" t="s">
        <v>17</v>
      </c>
      <c r="E625" s="4" t="s">
        <v>28</v>
      </c>
      <c r="F625" s="4" t="s">
        <v>29</v>
      </c>
      <c r="G625" s="4" t="s">
        <v>15</v>
      </c>
      <c r="H625" s="6">
        <v>1280</v>
      </c>
      <c r="I625" s="8">
        <v>602.19062499999995</v>
      </c>
      <c r="J625" s="8">
        <v>57.159827549227003</v>
      </c>
      <c r="K625" s="6">
        <v>65.000000001000004</v>
      </c>
      <c r="L625" s="9">
        <v>7.8003120124E-2</v>
      </c>
      <c r="M625" s="9">
        <v>1.0140405616220001</v>
      </c>
      <c r="N625" s="9">
        <v>11.232449297971</v>
      </c>
      <c r="O625" s="9">
        <v>87.519500780030995</v>
      </c>
      <c r="P625" s="6">
        <f t="shared" si="243"/>
        <v>98.751950078001997</v>
      </c>
      <c r="S625" s="6">
        <v>387</v>
      </c>
      <c r="T625" s="9">
        <v>630.52713178294596</v>
      </c>
      <c r="U625" s="9">
        <v>52.442182945741997</v>
      </c>
      <c r="V625" s="9">
        <v>70.000000001000004</v>
      </c>
      <c r="W625" s="9">
        <v>0</v>
      </c>
      <c r="X625" s="9">
        <v>0.25839793281599999</v>
      </c>
      <c r="Y625" s="9">
        <v>2.5839793281649999</v>
      </c>
      <c r="Z625" s="9">
        <v>97.157622739017995</v>
      </c>
      <c r="AA625" s="6">
        <f t="shared" si="244"/>
        <v>99.741602067182995</v>
      </c>
      <c r="AC625" s="6">
        <v>537</v>
      </c>
      <c r="AD625" s="8">
        <v>618.71694599627597</v>
      </c>
      <c r="AE625" s="8">
        <v>55.941650301156002</v>
      </c>
      <c r="AF625" s="6">
        <v>77.000000001000004</v>
      </c>
      <c r="AG625" s="9">
        <v>0</v>
      </c>
      <c r="AH625" s="9">
        <v>0</v>
      </c>
      <c r="AI625" s="9">
        <v>4.6468401486979998</v>
      </c>
      <c r="AJ625" s="9">
        <v>95.167286245352997</v>
      </c>
      <c r="AK625" s="6">
        <f t="shared" si="245"/>
        <v>99.814126394051002</v>
      </c>
    </row>
    <row r="626" spans="1:37" ht="15.6" thickBot="1">
      <c r="A626" s="3">
        <v>2013</v>
      </c>
      <c r="B626" s="4" t="s">
        <v>12</v>
      </c>
      <c r="C626" s="4" t="s">
        <v>13</v>
      </c>
      <c r="D626" s="4" t="s">
        <v>17</v>
      </c>
      <c r="E626" s="4" t="s">
        <v>28</v>
      </c>
      <c r="F626" s="4" t="s">
        <v>29</v>
      </c>
      <c r="G626" s="4" t="s">
        <v>15</v>
      </c>
      <c r="H626" s="6">
        <v>1353</v>
      </c>
      <c r="I626" s="8">
        <v>601.94604582409499</v>
      </c>
      <c r="J626" s="8">
        <v>61.452927704708003</v>
      </c>
      <c r="K626" s="6">
        <v>63.000000000999997</v>
      </c>
      <c r="L626" s="9">
        <v>7.3800738007000002E-2</v>
      </c>
      <c r="M626" s="9">
        <v>1.033210332103</v>
      </c>
      <c r="N626" s="9">
        <v>13.210332103321001</v>
      </c>
      <c r="O626" s="9">
        <v>85.535055350552994</v>
      </c>
      <c r="P626" s="6">
        <f t="shared" si="243"/>
        <v>98.745387453874002</v>
      </c>
      <c r="S626" s="6">
        <v>421</v>
      </c>
      <c r="T626" s="9">
        <v>628.96437054631804</v>
      </c>
      <c r="U626" s="9">
        <v>54.823927378779999</v>
      </c>
      <c r="V626" s="9">
        <v>70.000000001000004</v>
      </c>
      <c r="W626" s="9">
        <v>0</v>
      </c>
      <c r="X626" s="9">
        <v>0</v>
      </c>
      <c r="Y626" s="9">
        <v>3.0732860520090002</v>
      </c>
      <c r="Z626" s="9">
        <v>96.453900709218999</v>
      </c>
      <c r="AA626" s="6">
        <f t="shared" si="244"/>
        <v>99.527186761227995</v>
      </c>
      <c r="AC626" s="6">
        <v>555</v>
      </c>
      <c r="AD626" s="8">
        <v>612.14774774774799</v>
      </c>
      <c r="AE626" s="8">
        <v>57.948126384002997</v>
      </c>
      <c r="AF626" s="6">
        <v>69.000000001000004</v>
      </c>
      <c r="AG626" s="9">
        <v>0</v>
      </c>
      <c r="AH626" s="9">
        <v>0.18018018018000001</v>
      </c>
      <c r="AI626" s="9">
        <v>7.9279279279269996</v>
      </c>
      <c r="AJ626" s="9">
        <v>91.891891891891007</v>
      </c>
      <c r="AK626" s="6">
        <f t="shared" si="245"/>
        <v>99.819819819818008</v>
      </c>
    </row>
    <row r="627" spans="1:37" ht="16.2" thickBot="1">
      <c r="A627" s="3"/>
      <c r="B627" s="4"/>
      <c r="C627" s="4"/>
      <c r="D627" s="4"/>
      <c r="E627" s="4"/>
      <c r="F627" s="4"/>
      <c r="G627" s="25"/>
      <c r="H627" s="26" t="s">
        <v>24</v>
      </c>
      <c r="I627" s="30">
        <f>(I626-I622)/J626</f>
        <v>-7.0394745487749516E-2</v>
      </c>
      <c r="J627" s="8"/>
      <c r="K627" s="6"/>
      <c r="L627" s="9"/>
      <c r="M627" s="38" t="s">
        <v>34</v>
      </c>
      <c r="N627" s="41">
        <f>N626-N622</f>
        <v>-2.8167559327959992</v>
      </c>
      <c r="O627" s="41">
        <f>O626-O622</f>
        <v>2.3522111067609899</v>
      </c>
      <c r="P627" s="6"/>
      <c r="S627" s="43" t="s">
        <v>23</v>
      </c>
      <c r="T627" s="30">
        <f>(T626-T622)/U626</f>
        <v>3.8697558156972775E-2</v>
      </c>
      <c r="X627" s="38" t="s">
        <v>34</v>
      </c>
      <c r="Y627" s="58">
        <f>Y626-Y622</f>
        <v>-1.7784659695539995</v>
      </c>
      <c r="Z627" s="58">
        <f>Z626-Z622</f>
        <v>2.383819846685995</v>
      </c>
      <c r="AC627" s="43" t="s">
        <v>23</v>
      </c>
      <c r="AD627" s="30">
        <f>(AD626-AD622)/AE626</f>
        <v>2.9426403697026243E-2</v>
      </c>
      <c r="AH627" s="38" t="s">
        <v>34</v>
      </c>
      <c r="AI627" s="41">
        <f>AI626-AI622</f>
        <v>-0.62952928478600079</v>
      </c>
      <c r="AJ627" s="41">
        <f>AJ626-AJ622</f>
        <v>0.44934910460500532</v>
      </c>
      <c r="AK627" s="6"/>
    </row>
    <row r="628" spans="1:37" ht="15.6" thickBot="1">
      <c r="A628" s="3"/>
      <c r="B628" s="4"/>
      <c r="C628" s="4"/>
      <c r="D628" s="4"/>
      <c r="E628" s="4"/>
      <c r="F628" s="4"/>
      <c r="G628" s="4"/>
      <c r="H628" s="6"/>
      <c r="I628" s="8"/>
      <c r="J628" s="8"/>
      <c r="K628" s="6"/>
      <c r="L628" s="9"/>
      <c r="M628" s="9"/>
      <c r="N628" s="9"/>
      <c r="O628" s="9"/>
      <c r="P628" s="6"/>
      <c r="AC628" s="6"/>
      <c r="AD628" s="8"/>
      <c r="AE628" s="8"/>
      <c r="AF628" s="6"/>
      <c r="AG628" s="9"/>
      <c r="AH628" s="9"/>
      <c r="AI628" s="9"/>
      <c r="AJ628" s="9"/>
      <c r="AK628" s="6"/>
    </row>
    <row r="629" spans="1:37" ht="15.6" thickBot="1">
      <c r="A629" s="3">
        <v>2009</v>
      </c>
      <c r="B629" s="4" t="s">
        <v>12</v>
      </c>
      <c r="C629" s="4" t="s">
        <v>19</v>
      </c>
      <c r="D629" s="4" t="s">
        <v>17</v>
      </c>
      <c r="E629" s="4" t="s">
        <v>28</v>
      </c>
      <c r="F629" s="4" t="s">
        <v>29</v>
      </c>
      <c r="G629" s="4" t="s">
        <v>15</v>
      </c>
      <c r="H629" s="6">
        <v>892</v>
      </c>
      <c r="I629" s="8">
        <v>651.44506726457405</v>
      </c>
      <c r="J629" s="8">
        <v>40.899980767956997</v>
      </c>
      <c r="K629" s="6">
        <v>59.000000000999997</v>
      </c>
      <c r="L629" s="9">
        <v>0.112107623318</v>
      </c>
      <c r="M629" s="9">
        <v>2.0179372197299998</v>
      </c>
      <c r="N629" s="9">
        <v>14.125560538116</v>
      </c>
      <c r="O629" s="9">
        <v>83.744394618833994</v>
      </c>
      <c r="P629" s="6">
        <f>N629+O629</f>
        <v>97.869955156949999</v>
      </c>
      <c r="S629" s="6">
        <v>638</v>
      </c>
      <c r="T629" s="9">
        <v>656.52821316614404</v>
      </c>
      <c r="U629" s="9">
        <v>47.165545525459997</v>
      </c>
      <c r="V629" s="9">
        <v>55.000000000999997</v>
      </c>
      <c r="W629" s="9">
        <v>0</v>
      </c>
      <c r="X629" s="9">
        <v>1.251956181533</v>
      </c>
      <c r="Y629" s="9">
        <v>12.363067292644001</v>
      </c>
      <c r="Z629" s="9">
        <v>86.228482003129002</v>
      </c>
      <c r="AA629" s="6">
        <f>Y629+Z629</f>
        <v>98.591549295773007</v>
      </c>
      <c r="AC629" s="6">
        <v>543</v>
      </c>
      <c r="AD629" s="8">
        <v>653.39779005524895</v>
      </c>
      <c r="AE629" s="8">
        <v>43.261073009248001</v>
      </c>
      <c r="AF629" s="6">
        <v>59.000000000999997</v>
      </c>
      <c r="AG629" s="9">
        <v>0</v>
      </c>
      <c r="AH629" s="9">
        <v>1.098901098901</v>
      </c>
      <c r="AI629" s="9">
        <v>12.454212454212</v>
      </c>
      <c r="AJ629" s="9">
        <v>85.897435897435003</v>
      </c>
      <c r="AK629" s="6">
        <f>AI629+AJ629</f>
        <v>98.351648351647</v>
      </c>
    </row>
    <row r="630" spans="1:37" ht="15.6" thickBot="1">
      <c r="A630" s="3">
        <v>2010</v>
      </c>
      <c r="B630" s="4" t="s">
        <v>12</v>
      </c>
      <c r="C630" s="4" t="s">
        <v>19</v>
      </c>
      <c r="D630" s="4" t="s">
        <v>17</v>
      </c>
      <c r="E630" s="4" t="s">
        <v>28</v>
      </c>
      <c r="F630" s="4" t="s">
        <v>29</v>
      </c>
      <c r="G630" s="4" t="s">
        <v>15</v>
      </c>
      <c r="H630" s="6">
        <v>876</v>
      </c>
      <c r="I630" s="8">
        <v>653.62328767123302</v>
      </c>
      <c r="J630" s="8">
        <v>42.471283541188001</v>
      </c>
      <c r="K630" s="6">
        <v>58.000000000999997</v>
      </c>
      <c r="L630" s="9">
        <v>0.11376564277499999</v>
      </c>
      <c r="M630" s="9">
        <v>1.478953356086</v>
      </c>
      <c r="N630" s="9">
        <v>15.017064846416</v>
      </c>
      <c r="O630" s="9">
        <v>83.048919226392997</v>
      </c>
      <c r="P630" s="6">
        <f t="shared" ref="P630:P633" si="246">N630+O630</f>
        <v>98.065984072809002</v>
      </c>
      <c r="S630" s="6">
        <v>646</v>
      </c>
      <c r="T630" s="9">
        <v>655.59752321981398</v>
      </c>
      <c r="U630" s="9">
        <v>48.135392964756001</v>
      </c>
      <c r="V630" s="9">
        <v>54.000000000999997</v>
      </c>
      <c r="W630" s="9">
        <v>0.15455950540899999</v>
      </c>
      <c r="X630" s="9">
        <v>1.391035548686</v>
      </c>
      <c r="Y630" s="9">
        <v>12.982998454403999</v>
      </c>
      <c r="Z630" s="9">
        <v>85.316846986089004</v>
      </c>
      <c r="AA630" s="6">
        <f t="shared" ref="AA630:AA633" si="247">Y630+Z630</f>
        <v>98.299845440493002</v>
      </c>
      <c r="AC630" s="6">
        <v>568</v>
      </c>
      <c r="AD630" s="8">
        <v>654.21654929577505</v>
      </c>
      <c r="AE630" s="8">
        <v>46.919428188232999</v>
      </c>
      <c r="AF630" s="6">
        <v>59.000000000999997</v>
      </c>
      <c r="AG630" s="9">
        <v>0.176056338028</v>
      </c>
      <c r="AH630" s="9">
        <v>1.056338028169</v>
      </c>
      <c r="AI630" s="9">
        <v>11.267605633802001</v>
      </c>
      <c r="AJ630" s="9">
        <v>87.5</v>
      </c>
      <c r="AK630" s="6">
        <f t="shared" ref="AK630:AK633" si="248">AI630+AJ630</f>
        <v>98.767605633802006</v>
      </c>
    </row>
    <row r="631" spans="1:37" ht="15.6" thickBot="1">
      <c r="A631" s="3">
        <v>2011</v>
      </c>
      <c r="B631" s="4" t="s">
        <v>12</v>
      </c>
      <c r="C631" s="4" t="s">
        <v>19</v>
      </c>
      <c r="D631" s="4" t="s">
        <v>17</v>
      </c>
      <c r="E631" s="4" t="s">
        <v>28</v>
      </c>
      <c r="F631" s="4" t="s">
        <v>29</v>
      </c>
      <c r="G631" s="4" t="s">
        <v>15</v>
      </c>
      <c r="H631" s="6">
        <v>858</v>
      </c>
      <c r="I631" s="8">
        <v>655.08508158508198</v>
      </c>
      <c r="J631" s="8">
        <v>42.675169777880001</v>
      </c>
      <c r="K631" s="6">
        <v>57.000000000999997</v>
      </c>
      <c r="L631" s="9">
        <v>0</v>
      </c>
      <c r="M631" s="9">
        <v>1.5133876600689999</v>
      </c>
      <c r="N631" s="9">
        <v>15.948777648428001</v>
      </c>
      <c r="O631" s="9">
        <v>82.421420256111006</v>
      </c>
      <c r="P631" s="6">
        <f t="shared" si="246"/>
        <v>98.370197904539012</v>
      </c>
      <c r="S631" s="6">
        <v>662</v>
      </c>
      <c r="T631" s="9">
        <v>659.56495468277899</v>
      </c>
      <c r="U631" s="9">
        <v>45.080608706117999</v>
      </c>
      <c r="V631" s="9">
        <v>54.000000000999997</v>
      </c>
      <c r="W631" s="9">
        <v>0.45248868778200002</v>
      </c>
      <c r="X631" s="9">
        <v>0.75414781297099998</v>
      </c>
      <c r="Y631" s="9">
        <v>9.9547511312210002</v>
      </c>
      <c r="Z631" s="9">
        <v>88.687782805428995</v>
      </c>
      <c r="AA631" s="6">
        <f t="shared" si="247"/>
        <v>98.642533936649997</v>
      </c>
      <c r="AC631" s="6">
        <v>566</v>
      </c>
      <c r="AD631" s="8">
        <v>655.85689045936397</v>
      </c>
      <c r="AE631" s="8">
        <v>44.880163111702998</v>
      </c>
      <c r="AF631" s="6">
        <v>58.000000000999997</v>
      </c>
      <c r="AG631" s="9">
        <v>0</v>
      </c>
      <c r="AH631" s="9">
        <v>1.0544815465720001</v>
      </c>
      <c r="AI631" s="9">
        <v>11.950790861159</v>
      </c>
      <c r="AJ631" s="9">
        <v>86.467486818980007</v>
      </c>
      <c r="AK631" s="6">
        <f t="shared" si="248"/>
        <v>98.418277680138999</v>
      </c>
    </row>
    <row r="632" spans="1:37" ht="15.6" thickBot="1">
      <c r="A632" s="3">
        <v>2012</v>
      </c>
      <c r="B632" s="4" t="s">
        <v>12</v>
      </c>
      <c r="C632" s="4" t="s">
        <v>19</v>
      </c>
      <c r="D632" s="4" t="s">
        <v>17</v>
      </c>
      <c r="E632" s="4" t="s">
        <v>28</v>
      </c>
      <c r="F632" s="4" t="s">
        <v>29</v>
      </c>
      <c r="G632" s="4" t="s">
        <v>15</v>
      </c>
      <c r="H632" s="6">
        <v>906</v>
      </c>
      <c r="I632" s="8">
        <v>661.28256070640202</v>
      </c>
      <c r="J632" s="8">
        <v>44.169833765500996</v>
      </c>
      <c r="K632" s="6">
        <v>62.000000000999997</v>
      </c>
      <c r="L632" s="9">
        <v>0</v>
      </c>
      <c r="M632" s="9">
        <v>0.87912087912000003</v>
      </c>
      <c r="N632" s="9">
        <v>13.626373626373001</v>
      </c>
      <c r="O632" s="9">
        <v>85.054945054944994</v>
      </c>
      <c r="P632" s="6">
        <f t="shared" si="246"/>
        <v>98.68131868131799</v>
      </c>
      <c r="S632" s="6">
        <v>635</v>
      </c>
      <c r="T632" s="9">
        <v>663.39055118110196</v>
      </c>
      <c r="U632" s="9">
        <v>47.489981399153002</v>
      </c>
      <c r="V632" s="9">
        <v>56.000000000999997</v>
      </c>
      <c r="W632" s="9">
        <v>0.30816640986100002</v>
      </c>
      <c r="X632" s="9">
        <v>0.77041602465299996</v>
      </c>
      <c r="Y632" s="9">
        <v>8.0123266563940003</v>
      </c>
      <c r="Z632" s="9">
        <v>88.751926040060994</v>
      </c>
      <c r="AA632" s="6">
        <f t="shared" si="247"/>
        <v>96.764252696454989</v>
      </c>
      <c r="AC632" s="6">
        <v>588</v>
      </c>
      <c r="AD632" s="8">
        <v>661.068027210884</v>
      </c>
      <c r="AE632" s="8">
        <v>48.385294887481002</v>
      </c>
      <c r="AF632" s="6">
        <v>62.000000000999997</v>
      </c>
      <c r="AG632" s="9">
        <v>0.169779286926</v>
      </c>
      <c r="AH632" s="9">
        <v>1.0186757215610001</v>
      </c>
      <c r="AI632" s="9">
        <v>9.5076400679109998</v>
      </c>
      <c r="AJ632" s="9">
        <v>89.134125636671996</v>
      </c>
      <c r="AK632" s="6">
        <f t="shared" si="248"/>
        <v>98.641765704582994</v>
      </c>
    </row>
    <row r="633" spans="1:37" ht="15.6" thickBot="1">
      <c r="A633" s="3">
        <v>2013</v>
      </c>
      <c r="B633" s="4" t="s">
        <v>12</v>
      </c>
      <c r="C633" s="4" t="s">
        <v>19</v>
      </c>
      <c r="D633" s="4" t="s">
        <v>17</v>
      </c>
      <c r="E633" s="4" t="s">
        <v>28</v>
      </c>
      <c r="F633" s="4" t="s">
        <v>29</v>
      </c>
      <c r="G633" s="4" t="s">
        <v>15</v>
      </c>
      <c r="H633" s="6">
        <v>1011</v>
      </c>
      <c r="I633" s="8">
        <v>663.57467853610297</v>
      </c>
      <c r="J633" s="8">
        <v>42.606431808541998</v>
      </c>
      <c r="K633" s="6">
        <v>55.000000000999997</v>
      </c>
      <c r="L633" s="9">
        <v>0</v>
      </c>
      <c r="M633" s="9">
        <v>0.888450148075</v>
      </c>
      <c r="N633" s="9">
        <v>9.9703849950640002</v>
      </c>
      <c r="O633" s="9">
        <v>88.943731490621005</v>
      </c>
      <c r="P633" s="6">
        <f t="shared" si="246"/>
        <v>98.914116485685</v>
      </c>
      <c r="S633" s="6">
        <v>649</v>
      </c>
      <c r="T633" s="9">
        <v>667.96456086286605</v>
      </c>
      <c r="U633" s="9">
        <v>46.718360669128998</v>
      </c>
      <c r="V633" s="9">
        <v>58.000000000999997</v>
      </c>
      <c r="W633" s="9">
        <v>0</v>
      </c>
      <c r="X633" s="9">
        <v>1.2307692307689999</v>
      </c>
      <c r="Y633" s="9">
        <v>6</v>
      </c>
      <c r="Z633" s="9">
        <v>92.615384615384002</v>
      </c>
      <c r="AA633" s="6">
        <f t="shared" si="247"/>
        <v>98.615384615384002</v>
      </c>
      <c r="AC633" s="6">
        <v>585</v>
      </c>
      <c r="AD633" s="8">
        <v>662.77948717948698</v>
      </c>
      <c r="AE633" s="8">
        <v>46.560252498780997</v>
      </c>
      <c r="AF633" s="6">
        <v>56.500000000999997</v>
      </c>
      <c r="AG633" s="9">
        <v>0</v>
      </c>
      <c r="AH633" s="9">
        <v>0.68143100510999999</v>
      </c>
      <c r="AI633" s="9">
        <v>8.0068143100510003</v>
      </c>
      <c r="AJ633" s="9">
        <v>90.971039182281999</v>
      </c>
      <c r="AK633" s="6">
        <f t="shared" si="248"/>
        <v>98.977853492332997</v>
      </c>
    </row>
    <row r="634" spans="1:37" ht="16.2" thickBot="1">
      <c r="A634" s="3"/>
      <c r="B634" s="4"/>
      <c r="C634" s="4"/>
      <c r="D634" s="4"/>
      <c r="E634" s="4"/>
      <c r="F634" s="4"/>
      <c r="G634" s="25"/>
      <c r="H634" s="26" t="s">
        <v>24</v>
      </c>
      <c r="I634" s="30">
        <f>(I633-I629)/J633</f>
        <v>0.28468967610418616</v>
      </c>
      <c r="J634" s="8"/>
      <c r="K634" s="6"/>
      <c r="L634" s="9"/>
      <c r="M634" s="38" t="s">
        <v>34</v>
      </c>
      <c r="N634" s="41">
        <f>N633-N629</f>
        <v>-4.1551755430519997</v>
      </c>
      <c r="O634" s="55">
        <f>O633-O629</f>
        <v>5.1993368717870112</v>
      </c>
      <c r="P634" s="6"/>
      <c r="S634" s="43" t="s">
        <v>23</v>
      </c>
      <c r="T634" s="30">
        <f>(T633-T629)/U633</f>
        <v>0.24479342881307536</v>
      </c>
      <c r="X634" s="38" t="s">
        <v>34</v>
      </c>
      <c r="Y634" s="58">
        <f>Y633-Y629</f>
        <v>-6.3630672926440006</v>
      </c>
      <c r="Z634" s="55">
        <f>Z633-Z629</f>
        <v>6.3869026122549997</v>
      </c>
      <c r="AC634" s="43" t="s">
        <v>23</v>
      </c>
      <c r="AD634" s="30">
        <f>(AD633-AD629)/AE633</f>
        <v>0.20149583863368556</v>
      </c>
      <c r="AH634" s="38" t="s">
        <v>34</v>
      </c>
      <c r="AI634" s="41">
        <f>AI633-AI629</f>
        <v>-4.4473981441609993</v>
      </c>
      <c r="AJ634" s="41">
        <f>AJ633-AJ629</f>
        <v>5.0736032848469961</v>
      </c>
      <c r="AK634" s="6"/>
    </row>
    <row r="635" spans="1:37" ht="15.6" thickBot="1">
      <c r="A635" s="3"/>
      <c r="B635" s="4"/>
      <c r="C635" s="4"/>
      <c r="D635" s="4"/>
      <c r="E635" s="4"/>
      <c r="F635" s="4"/>
      <c r="G635" s="4"/>
      <c r="H635" s="6"/>
      <c r="I635" s="8"/>
      <c r="J635" s="8"/>
      <c r="K635" s="6"/>
      <c r="L635" s="9"/>
      <c r="M635" s="9"/>
      <c r="N635" s="9"/>
      <c r="O635" s="9"/>
      <c r="P635" s="6"/>
      <c r="AC635" s="6"/>
      <c r="AD635" s="8"/>
      <c r="AE635" s="8"/>
      <c r="AF635" s="6"/>
      <c r="AG635" s="9"/>
      <c r="AH635" s="9"/>
      <c r="AI635" s="9"/>
      <c r="AJ635" s="9"/>
      <c r="AK635" s="6"/>
    </row>
    <row r="636" spans="1:37" ht="15.6" thickBot="1">
      <c r="A636" s="3">
        <v>2009</v>
      </c>
      <c r="B636" s="4" t="s">
        <v>12</v>
      </c>
      <c r="C636" s="4" t="s">
        <v>18</v>
      </c>
      <c r="D636" s="4" t="s">
        <v>17</v>
      </c>
      <c r="E636" s="4" t="s">
        <v>28</v>
      </c>
      <c r="F636" s="4" t="s">
        <v>29</v>
      </c>
      <c r="G636" s="4" t="s">
        <v>15</v>
      </c>
      <c r="H636" s="6">
        <v>779</v>
      </c>
      <c r="I636" s="8">
        <v>672.14120667522502</v>
      </c>
      <c r="J636" s="8">
        <v>43.883001541017997</v>
      </c>
      <c r="K636" s="6">
        <v>59.000000000999997</v>
      </c>
      <c r="L636" s="9">
        <v>0.63775510203999997</v>
      </c>
      <c r="M636" s="9">
        <v>7.1428571428570002</v>
      </c>
      <c r="N636" s="9">
        <v>37.5</v>
      </c>
      <c r="O636" s="9">
        <v>54.081632653061</v>
      </c>
      <c r="P636" s="6">
        <f>N636+O636</f>
        <v>91.581632653061007</v>
      </c>
      <c r="S636" s="6">
        <v>291</v>
      </c>
      <c r="T636" s="9">
        <v>685.16494845360796</v>
      </c>
      <c r="U636" s="9">
        <v>47.792947195535</v>
      </c>
      <c r="V636" s="9">
        <v>62.000000000999997</v>
      </c>
      <c r="W636" s="9">
        <v>1.016949152542</v>
      </c>
      <c r="X636" s="9">
        <v>5.084745762711</v>
      </c>
      <c r="Y636" s="9">
        <v>28.135593220339</v>
      </c>
      <c r="Z636" s="9">
        <v>64.406779661016003</v>
      </c>
      <c r="AA636" s="6">
        <f>Y636+Z636</f>
        <v>92.542372881355007</v>
      </c>
      <c r="AC636" s="6">
        <v>330</v>
      </c>
      <c r="AD636" s="8">
        <v>681.33333333333303</v>
      </c>
      <c r="AE636" s="8">
        <v>50.782309503013998</v>
      </c>
      <c r="AF636" s="6">
        <v>61.000000000999997</v>
      </c>
      <c r="AG636" s="9">
        <v>1.8181818181810001</v>
      </c>
      <c r="AH636" s="9">
        <v>5.1515151515150004</v>
      </c>
      <c r="AI636" s="9">
        <v>34.545454545454</v>
      </c>
      <c r="AJ636" s="9">
        <v>58.484848484848001</v>
      </c>
      <c r="AK636" s="6">
        <f>AI636+AJ636</f>
        <v>93.030303030302008</v>
      </c>
    </row>
    <row r="637" spans="1:37" ht="15.6" thickBot="1">
      <c r="A637" s="3">
        <v>2010</v>
      </c>
      <c r="B637" s="4" t="s">
        <v>12</v>
      </c>
      <c r="C637" s="4" t="s">
        <v>18</v>
      </c>
      <c r="D637" s="4" t="s">
        <v>17</v>
      </c>
      <c r="E637" s="4" t="s">
        <v>28</v>
      </c>
      <c r="F637" s="4" t="s">
        <v>29</v>
      </c>
      <c r="G637" s="4" t="s">
        <v>15</v>
      </c>
      <c r="H637" s="6">
        <v>779</v>
      </c>
      <c r="I637" s="8">
        <v>673.10012836970498</v>
      </c>
      <c r="J637" s="8">
        <v>42.485143176515002</v>
      </c>
      <c r="K637" s="6">
        <v>54.000000000999997</v>
      </c>
      <c r="L637" s="9">
        <v>0.63613231552100002</v>
      </c>
      <c r="M637" s="9">
        <v>7.124681933842</v>
      </c>
      <c r="N637" s="9">
        <v>39.567430025444999</v>
      </c>
      <c r="O637" s="9">
        <v>51.781170483460002</v>
      </c>
      <c r="P637" s="6">
        <f t="shared" ref="P637:P640" si="249">N637+O637</f>
        <v>91.348600508905008</v>
      </c>
      <c r="S637" s="6">
        <v>332</v>
      </c>
      <c r="T637" s="9">
        <v>689.21385542168696</v>
      </c>
      <c r="U637" s="9">
        <v>44.400396566947997</v>
      </c>
      <c r="V637" s="9">
        <v>63.500000000999997</v>
      </c>
      <c r="W637" s="9">
        <v>0.29850746268599998</v>
      </c>
      <c r="X637" s="9">
        <v>3.5820895522380001</v>
      </c>
      <c r="Y637" s="9">
        <v>28.358208955222999</v>
      </c>
      <c r="Z637" s="9">
        <v>66.865671641790996</v>
      </c>
      <c r="AA637" s="6">
        <f t="shared" ref="AA637:AA640" si="250">Y637+Z637</f>
        <v>95.223880597013988</v>
      </c>
      <c r="AC637" s="6">
        <v>339</v>
      </c>
      <c r="AD637" s="8">
        <v>685.11209439528</v>
      </c>
      <c r="AE637" s="8">
        <v>49.203049299748002</v>
      </c>
      <c r="AF637" s="6">
        <v>66.000000001000004</v>
      </c>
      <c r="AG637" s="9">
        <v>0.58479532163699999</v>
      </c>
      <c r="AH637" s="9">
        <v>7.0175438596489998</v>
      </c>
      <c r="AI637" s="9">
        <v>28.362573099414998</v>
      </c>
      <c r="AJ637" s="9">
        <v>63.157894736842003</v>
      </c>
      <c r="AK637" s="6">
        <f t="shared" ref="AK637:AK640" si="251">AI637+AJ637</f>
        <v>91.520467836256998</v>
      </c>
    </row>
    <row r="638" spans="1:37" ht="15.6" thickBot="1">
      <c r="A638" s="3">
        <v>2011</v>
      </c>
      <c r="B638" s="4" t="s">
        <v>12</v>
      </c>
      <c r="C638" s="4" t="s">
        <v>18</v>
      </c>
      <c r="D638" s="4" t="s">
        <v>17</v>
      </c>
      <c r="E638" s="4" t="s">
        <v>28</v>
      </c>
      <c r="F638" s="4" t="s">
        <v>29</v>
      </c>
      <c r="G638" s="4" t="s">
        <v>15</v>
      </c>
      <c r="H638" s="6">
        <v>761</v>
      </c>
      <c r="I638" s="8">
        <v>677.80814717477006</v>
      </c>
      <c r="J638" s="8">
        <v>44.868491897044002</v>
      </c>
      <c r="K638" s="6">
        <v>63.000000000999997</v>
      </c>
      <c r="L638" s="9">
        <v>1.1749347258480001</v>
      </c>
      <c r="M638" s="9">
        <v>4.3080939947779999</v>
      </c>
      <c r="N638" s="9">
        <v>36.422976501305001</v>
      </c>
      <c r="O638" s="9">
        <v>57.441253263706997</v>
      </c>
      <c r="P638" s="6">
        <f t="shared" si="249"/>
        <v>93.864229765011999</v>
      </c>
      <c r="S638" s="6">
        <v>359</v>
      </c>
      <c r="T638" s="9">
        <v>688.74373259052902</v>
      </c>
      <c r="U638" s="9">
        <v>45.754214123413</v>
      </c>
      <c r="V638" s="9">
        <v>57.000000000999997</v>
      </c>
      <c r="W638" s="9">
        <v>0</v>
      </c>
      <c r="X638" s="9">
        <v>4.4198895027620004</v>
      </c>
      <c r="Y638" s="9">
        <v>33.149171270718</v>
      </c>
      <c r="Z638" s="9">
        <v>61.602209944751003</v>
      </c>
      <c r="AA638" s="6">
        <f t="shared" si="250"/>
        <v>94.751381215468996</v>
      </c>
      <c r="AC638" s="6">
        <v>414</v>
      </c>
      <c r="AD638" s="8">
        <v>683.15458937198105</v>
      </c>
      <c r="AE638" s="8">
        <v>51.934492783023998</v>
      </c>
      <c r="AF638" s="6">
        <v>63.000000000999997</v>
      </c>
      <c r="AG638" s="9">
        <v>1.193317422434</v>
      </c>
      <c r="AH638" s="9">
        <v>4.7732696897369999</v>
      </c>
      <c r="AI638" s="9">
        <v>31.980906921241001</v>
      </c>
      <c r="AJ638" s="9">
        <v>60.859188544151998</v>
      </c>
      <c r="AK638" s="6">
        <f t="shared" si="251"/>
        <v>92.840095465393006</v>
      </c>
    </row>
    <row r="639" spans="1:37" ht="15.6" thickBot="1">
      <c r="A639" s="3">
        <v>2012</v>
      </c>
      <c r="B639" s="4" t="s">
        <v>12</v>
      </c>
      <c r="C639" s="4" t="s">
        <v>18</v>
      </c>
      <c r="D639" s="4" t="s">
        <v>17</v>
      </c>
      <c r="E639" s="4" t="s">
        <v>28</v>
      </c>
      <c r="F639" s="4" t="s">
        <v>29</v>
      </c>
      <c r="G639" s="4" t="s">
        <v>15</v>
      </c>
      <c r="H639" s="6">
        <v>787</v>
      </c>
      <c r="I639" s="8">
        <v>677.22871664548904</v>
      </c>
      <c r="J639" s="8">
        <v>43.889243423644999</v>
      </c>
      <c r="K639" s="6">
        <v>62.000000000999997</v>
      </c>
      <c r="L639" s="9">
        <v>0.73260073260000003</v>
      </c>
      <c r="M639" s="9">
        <v>4.7619047619039998</v>
      </c>
      <c r="N639" s="9">
        <v>34.554334554333998</v>
      </c>
      <c r="O639" s="9">
        <v>56.043956043956001</v>
      </c>
      <c r="P639" s="6">
        <f t="shared" si="249"/>
        <v>90.598290598289992</v>
      </c>
      <c r="S639" s="6">
        <v>399</v>
      </c>
      <c r="T639" s="9">
        <v>688.57644110275703</v>
      </c>
      <c r="U639" s="9">
        <v>48.736740718324</v>
      </c>
      <c r="V639" s="9">
        <v>66.500000001000004</v>
      </c>
      <c r="W639" s="9">
        <v>1.243781094527</v>
      </c>
      <c r="X639" s="9">
        <v>4.726368159203</v>
      </c>
      <c r="Y639" s="9">
        <v>23.134328358209</v>
      </c>
      <c r="Z639" s="9">
        <v>70.149253731342995</v>
      </c>
      <c r="AA639" s="6">
        <f t="shared" si="250"/>
        <v>93.283582089551999</v>
      </c>
      <c r="AC639" s="6">
        <v>411</v>
      </c>
      <c r="AD639" s="8">
        <v>681.84428223844304</v>
      </c>
      <c r="AE639" s="8">
        <v>43.692328792090997</v>
      </c>
      <c r="AF639" s="6">
        <v>64.000000001000004</v>
      </c>
      <c r="AG639" s="9">
        <v>0.47619047618999999</v>
      </c>
      <c r="AH639" s="9">
        <v>3.8095238095230002</v>
      </c>
      <c r="AI639" s="9">
        <v>33.095238095238003</v>
      </c>
      <c r="AJ639" s="9">
        <v>60.476190476189998</v>
      </c>
      <c r="AK639" s="6">
        <f t="shared" si="251"/>
        <v>93.571428571428001</v>
      </c>
    </row>
    <row r="640" spans="1:37" ht="15.6" thickBot="1">
      <c r="A640" s="3">
        <v>2013</v>
      </c>
      <c r="B640" s="4" t="s">
        <v>12</v>
      </c>
      <c r="C640" s="4" t="s">
        <v>18</v>
      </c>
      <c r="D640" s="4" t="s">
        <v>17</v>
      </c>
      <c r="E640" s="4" t="s">
        <v>28</v>
      </c>
      <c r="F640" s="4" t="s">
        <v>29</v>
      </c>
      <c r="G640" s="4" t="s">
        <v>15</v>
      </c>
      <c r="H640" s="6">
        <v>795</v>
      </c>
      <c r="I640" s="8">
        <v>678.12201257861602</v>
      </c>
      <c r="J640" s="8">
        <v>40.26144352523</v>
      </c>
      <c r="K640" s="6">
        <v>62.000000000999997</v>
      </c>
      <c r="L640" s="9">
        <v>0.374064837905</v>
      </c>
      <c r="M640" s="9">
        <v>5.486284289276</v>
      </c>
      <c r="N640" s="9">
        <v>37.780548628428001</v>
      </c>
      <c r="O640" s="9">
        <v>55.486284289276</v>
      </c>
      <c r="P640" s="6">
        <f t="shared" si="249"/>
        <v>93.266832917703994</v>
      </c>
      <c r="S640" s="6">
        <v>399</v>
      </c>
      <c r="T640" s="9">
        <v>689.55388471177901</v>
      </c>
      <c r="U640" s="9">
        <v>45.413969456608001</v>
      </c>
      <c r="V640" s="9">
        <v>68.000000001000004</v>
      </c>
      <c r="W640" s="9">
        <v>1.49625935162</v>
      </c>
      <c r="X640" s="9">
        <v>4.2394014962590001</v>
      </c>
      <c r="Y640" s="9">
        <v>21.695760598503</v>
      </c>
      <c r="Z640" s="9">
        <v>72.069825436409005</v>
      </c>
      <c r="AA640" s="6">
        <f t="shared" si="250"/>
        <v>93.765586034912005</v>
      </c>
      <c r="AC640" s="6">
        <v>405</v>
      </c>
      <c r="AD640" s="8">
        <v>687.39506172839504</v>
      </c>
      <c r="AE640" s="8">
        <v>46.232537247110997</v>
      </c>
      <c r="AF640" s="6">
        <v>62.500000000999997</v>
      </c>
      <c r="AG640" s="9">
        <v>0.96153846153800004</v>
      </c>
      <c r="AH640" s="9">
        <v>4.5673076923069997</v>
      </c>
      <c r="AI640" s="9">
        <v>25.480769230768999</v>
      </c>
      <c r="AJ640" s="9">
        <v>66.346153846153001</v>
      </c>
      <c r="AK640" s="6">
        <f t="shared" si="251"/>
        <v>91.826923076922</v>
      </c>
    </row>
    <row r="641" spans="1:37" ht="16.2" thickBot="1">
      <c r="A641" s="3"/>
      <c r="B641" s="4"/>
      <c r="C641" s="4"/>
      <c r="D641" s="4"/>
      <c r="E641" s="4"/>
      <c r="F641" s="4"/>
      <c r="G641" s="25"/>
      <c r="H641" s="26" t="s">
        <v>24</v>
      </c>
      <c r="I641" s="30">
        <f>(I640-I636)/J640</f>
        <v>0.14854921681193831</v>
      </c>
      <c r="J641" s="8"/>
      <c r="K641" s="6"/>
      <c r="L641" s="9"/>
      <c r="M641" s="38" t="s">
        <v>34</v>
      </c>
      <c r="N641" s="41">
        <f>N640-N636</f>
        <v>0.28054862842800077</v>
      </c>
      <c r="O641" s="41">
        <f>O640-O636</f>
        <v>1.4046516362150001</v>
      </c>
      <c r="P641" s="6"/>
      <c r="S641" s="43" t="s">
        <v>23</v>
      </c>
      <c r="T641" s="30">
        <f>(T640-T636)/U640</f>
        <v>9.6642868057692469E-2</v>
      </c>
      <c r="X641" s="38" t="s">
        <v>34</v>
      </c>
      <c r="Y641" s="58">
        <f>Y640-Y636</f>
        <v>-6.4398326218360005</v>
      </c>
      <c r="Z641" s="55">
        <f>Z640-Z636</f>
        <v>7.6630457753930017</v>
      </c>
      <c r="AC641" s="43" t="s">
        <v>23</v>
      </c>
      <c r="AD641" s="30">
        <f>(AD640-AD636)/AE640</f>
        <v>0.13111390280534069</v>
      </c>
      <c r="AH641" s="38" t="s">
        <v>34</v>
      </c>
      <c r="AI641" s="41">
        <f>AI640-AI636</f>
        <v>-9.0646853146850006</v>
      </c>
      <c r="AJ641" s="55">
        <f>AJ640-AJ636</f>
        <v>7.8613053613049999</v>
      </c>
      <c r="AK641" s="6"/>
    </row>
    <row r="642" spans="1:37" ht="15.6" thickBot="1">
      <c r="A642" s="3"/>
      <c r="B642" s="4"/>
      <c r="C642" s="4"/>
      <c r="D642" s="4"/>
      <c r="E642" s="4"/>
      <c r="F642" s="4"/>
      <c r="G642" s="4"/>
      <c r="H642" s="6"/>
      <c r="I642" s="8"/>
      <c r="J642" s="8"/>
      <c r="K642" s="6"/>
      <c r="L642" s="9"/>
      <c r="M642" s="9"/>
      <c r="N642" s="9"/>
      <c r="O642" s="9"/>
      <c r="P642" s="6"/>
      <c r="AC642" s="6"/>
      <c r="AD642" s="8"/>
      <c r="AE642" s="8"/>
      <c r="AF642" s="6"/>
      <c r="AG642" s="9"/>
      <c r="AH642" s="9"/>
      <c r="AI642" s="9"/>
      <c r="AJ642" s="9"/>
      <c r="AK642" s="6"/>
    </row>
    <row r="643" spans="1:37" ht="15.6" thickBot="1">
      <c r="A643" s="3"/>
      <c r="B643" s="4"/>
      <c r="C643" s="4"/>
      <c r="D643" s="4"/>
      <c r="E643" s="4"/>
      <c r="F643" s="4"/>
      <c r="G643" s="4"/>
      <c r="H643" s="6"/>
      <c r="I643" s="8"/>
      <c r="J643" s="8"/>
      <c r="K643" s="6"/>
      <c r="L643" s="9"/>
      <c r="M643" s="9"/>
      <c r="N643" s="9"/>
      <c r="O643" s="9"/>
      <c r="P643" s="6"/>
      <c r="AC643" s="6"/>
      <c r="AD643" s="8"/>
      <c r="AE643" s="8"/>
      <c r="AF643" s="6"/>
      <c r="AG643" s="9"/>
      <c r="AH643" s="9"/>
      <c r="AI643" s="9"/>
      <c r="AJ643" s="9"/>
      <c r="AK643" s="6"/>
    </row>
    <row r="644" spans="1:37" ht="15.6" thickBot="1">
      <c r="A644" s="3">
        <v>2009</v>
      </c>
      <c r="B644" s="4" t="s">
        <v>20</v>
      </c>
      <c r="C644" s="4" t="s">
        <v>13</v>
      </c>
      <c r="D644" s="4" t="s">
        <v>17</v>
      </c>
      <c r="E644" s="4" t="s">
        <v>28</v>
      </c>
      <c r="F644" s="4" t="s">
        <v>29</v>
      </c>
      <c r="G644" s="4" t="s">
        <v>15</v>
      </c>
      <c r="H644" s="6">
        <v>885</v>
      </c>
      <c r="I644" s="8">
        <v>677.73785310734502</v>
      </c>
      <c r="J644" s="8">
        <v>41.497303814734998</v>
      </c>
      <c r="K644" s="6">
        <v>64.000000001000004</v>
      </c>
      <c r="L644" s="9">
        <v>0</v>
      </c>
      <c r="M644" s="9">
        <v>0.56497175141199996</v>
      </c>
      <c r="N644" s="9">
        <v>54.576271186440003</v>
      </c>
      <c r="O644" s="9">
        <v>44.858757062145997</v>
      </c>
      <c r="P644" s="6">
        <f>N644+O644</f>
        <v>99.435028248586008</v>
      </c>
      <c r="S644" s="6">
        <v>370</v>
      </c>
      <c r="T644" s="9">
        <v>676.02162162162199</v>
      </c>
      <c r="U644" s="9">
        <v>36.230436344162001</v>
      </c>
      <c r="V644" s="9">
        <v>66.000000001000004</v>
      </c>
      <c r="W644" s="9">
        <v>0</v>
      </c>
      <c r="X644" s="9">
        <v>0.26954177897499998</v>
      </c>
      <c r="Y644" s="9">
        <v>56.064690026953997</v>
      </c>
      <c r="Z644" s="9">
        <v>43.396226415093999</v>
      </c>
      <c r="AA644" s="6">
        <f>Y644+Z644</f>
        <v>99.460916442047989</v>
      </c>
      <c r="AC644" s="6">
        <v>409</v>
      </c>
      <c r="AD644" s="8">
        <v>671.46454767726198</v>
      </c>
      <c r="AE644" s="8">
        <v>41.052564819844001</v>
      </c>
      <c r="AF644" s="6">
        <v>66.000000001000004</v>
      </c>
      <c r="AG644" s="9">
        <v>0.24449877750599999</v>
      </c>
      <c r="AH644" s="9">
        <v>0</v>
      </c>
      <c r="AI644" s="9">
        <v>54.523227383863002</v>
      </c>
      <c r="AJ644" s="9">
        <v>45.23227383863</v>
      </c>
      <c r="AK644" s="6">
        <f>AI644+AJ644</f>
        <v>99.755501222492995</v>
      </c>
    </row>
    <row r="645" spans="1:37" ht="15.6" thickBot="1">
      <c r="A645" s="3">
        <v>2010</v>
      </c>
      <c r="B645" s="4" t="s">
        <v>20</v>
      </c>
      <c r="C645" s="4" t="s">
        <v>13</v>
      </c>
      <c r="D645" s="4" t="s">
        <v>17</v>
      </c>
      <c r="E645" s="4" t="s">
        <v>28</v>
      </c>
      <c r="F645" s="4" t="s">
        <v>29</v>
      </c>
      <c r="G645" s="4" t="s">
        <v>15</v>
      </c>
      <c r="H645" s="6">
        <v>886</v>
      </c>
      <c r="I645" s="8">
        <v>674.418735891648</v>
      </c>
      <c r="J645" s="8">
        <v>43.337587565844998</v>
      </c>
      <c r="K645" s="6">
        <v>65.000000001000004</v>
      </c>
      <c r="L645" s="9">
        <v>0</v>
      </c>
      <c r="M645" s="9">
        <v>0.22573363431099999</v>
      </c>
      <c r="N645" s="9">
        <v>57.900677200902003</v>
      </c>
      <c r="O645" s="9">
        <v>41.873589164785002</v>
      </c>
      <c r="P645" s="6">
        <f t="shared" ref="P645:P648" si="252">N645+O645</f>
        <v>99.774266365686998</v>
      </c>
      <c r="S645" s="6">
        <v>346</v>
      </c>
      <c r="T645" s="9">
        <v>674.47398843930603</v>
      </c>
      <c r="U645" s="9">
        <v>35.976814832549003</v>
      </c>
      <c r="V645" s="9">
        <v>72.000000001000004</v>
      </c>
      <c r="W645" s="9">
        <v>0</v>
      </c>
      <c r="X645" s="9">
        <v>0.57636887607999998</v>
      </c>
      <c r="Y645" s="9">
        <v>60.518731988471998</v>
      </c>
      <c r="Z645" s="9">
        <v>38.616714697406003</v>
      </c>
      <c r="AA645" s="6">
        <f t="shared" ref="AA645:AA648" si="253">Y645+Z645</f>
        <v>99.135446685878009</v>
      </c>
      <c r="AC645" s="6">
        <v>444</v>
      </c>
      <c r="AD645" s="8">
        <v>665.67567567567596</v>
      </c>
      <c r="AE645" s="8">
        <v>40.526982826435002</v>
      </c>
      <c r="AF645" s="6">
        <v>63.000000000999997</v>
      </c>
      <c r="AG645" s="9">
        <v>0</v>
      </c>
      <c r="AH645" s="9">
        <v>0.22522522522499999</v>
      </c>
      <c r="AI645" s="9">
        <v>63.738738738738</v>
      </c>
      <c r="AJ645" s="9">
        <v>36.036036036036002</v>
      </c>
      <c r="AK645" s="6">
        <f t="shared" ref="AK645:AK648" si="254">AI645+AJ645</f>
        <v>99.774774774774002</v>
      </c>
    </row>
    <row r="646" spans="1:37" ht="15.6" thickBot="1">
      <c r="A646" s="3">
        <v>2011</v>
      </c>
      <c r="B646" s="4" t="s">
        <v>20</v>
      </c>
      <c r="C646" s="4" t="s">
        <v>13</v>
      </c>
      <c r="D646" s="4" t="s">
        <v>17</v>
      </c>
      <c r="E646" s="4" t="s">
        <v>28</v>
      </c>
      <c r="F646" s="4" t="s">
        <v>29</v>
      </c>
      <c r="G646" s="4" t="s">
        <v>15</v>
      </c>
      <c r="H646" s="6">
        <v>928</v>
      </c>
      <c r="I646" s="8">
        <v>672.616379310345</v>
      </c>
      <c r="J646" s="8">
        <v>40.99687454915</v>
      </c>
      <c r="K646" s="6">
        <v>67.000000001000004</v>
      </c>
      <c r="L646" s="9">
        <v>0</v>
      </c>
      <c r="M646" s="9">
        <v>0.32292787944000001</v>
      </c>
      <c r="N646" s="9">
        <v>59.741657696447</v>
      </c>
      <c r="O646" s="9">
        <v>39.827771797631002</v>
      </c>
      <c r="P646" s="6">
        <f t="shared" si="252"/>
        <v>99.569429494078008</v>
      </c>
      <c r="S646" s="6">
        <v>407</v>
      </c>
      <c r="T646" s="9">
        <v>671.15724815724798</v>
      </c>
      <c r="U646" s="9">
        <v>39.116093978978</v>
      </c>
      <c r="V646" s="9">
        <v>63.000000000999997</v>
      </c>
      <c r="W646" s="9">
        <v>0</v>
      </c>
      <c r="X646" s="9">
        <v>0</v>
      </c>
      <c r="Y646" s="9">
        <v>62.407862407861998</v>
      </c>
      <c r="Z646" s="9">
        <v>37.592137592137</v>
      </c>
      <c r="AA646" s="6">
        <f t="shared" si="253"/>
        <v>99.999999999999005</v>
      </c>
      <c r="AC646" s="6">
        <v>463</v>
      </c>
      <c r="AD646" s="8">
        <v>663.33261339092905</v>
      </c>
      <c r="AE646" s="8">
        <v>39.865216031221998</v>
      </c>
      <c r="AF646" s="6">
        <v>60.000000000999997</v>
      </c>
      <c r="AG646" s="9">
        <v>0</v>
      </c>
      <c r="AH646" s="9">
        <v>0.215517241379</v>
      </c>
      <c r="AI646" s="9">
        <v>67.025862068964997</v>
      </c>
      <c r="AJ646" s="9">
        <v>32.543103448274998</v>
      </c>
      <c r="AK646" s="6">
        <f t="shared" si="254"/>
        <v>99.568965517240002</v>
      </c>
    </row>
    <row r="647" spans="1:37" ht="15.6" thickBot="1">
      <c r="A647" s="3">
        <v>2012</v>
      </c>
      <c r="B647" s="4" t="s">
        <v>20</v>
      </c>
      <c r="C647" s="4" t="s">
        <v>13</v>
      </c>
      <c r="D647" s="4" t="s">
        <v>17</v>
      </c>
      <c r="E647" s="4" t="s">
        <v>28</v>
      </c>
      <c r="F647" s="4" t="s">
        <v>29</v>
      </c>
      <c r="G647" s="4" t="s">
        <v>15</v>
      </c>
      <c r="H647" s="6">
        <v>1279</v>
      </c>
      <c r="I647" s="8">
        <v>664.193901485536</v>
      </c>
      <c r="J647" s="8">
        <v>43.300582716188003</v>
      </c>
      <c r="K647" s="6">
        <v>57.000000000999997</v>
      </c>
      <c r="L647" s="9">
        <v>7.8003120124E-2</v>
      </c>
      <c r="M647" s="9">
        <v>1.0140405616220001</v>
      </c>
      <c r="N647" s="9">
        <v>64.508580343212998</v>
      </c>
      <c r="O647" s="9">
        <v>34.165366614664002</v>
      </c>
      <c r="P647" s="6">
        <f t="shared" si="252"/>
        <v>98.673946957877007</v>
      </c>
      <c r="S647" s="6">
        <v>385</v>
      </c>
      <c r="T647" s="9">
        <v>670.50649350649405</v>
      </c>
      <c r="U647" s="9">
        <v>38.869715402004999</v>
      </c>
      <c r="V647" s="9">
        <v>61.000000000999997</v>
      </c>
      <c r="W647" s="9">
        <v>0</v>
      </c>
      <c r="X647" s="9">
        <v>0.51679586563299995</v>
      </c>
      <c r="Y647" s="9">
        <v>61.498708010335001</v>
      </c>
      <c r="Z647" s="9">
        <v>37.467700258397002</v>
      </c>
      <c r="AA647" s="6">
        <f t="shared" si="253"/>
        <v>98.96640826873201</v>
      </c>
      <c r="AC647" s="6">
        <v>538</v>
      </c>
      <c r="AD647" s="8">
        <v>661.972118959108</v>
      </c>
      <c r="AE647" s="8">
        <v>40.153165362290999</v>
      </c>
      <c r="AF647" s="6">
        <v>61.000000000999997</v>
      </c>
      <c r="AG647" s="9">
        <v>0</v>
      </c>
      <c r="AH647" s="9">
        <v>0.185873605947</v>
      </c>
      <c r="AI647" s="9">
        <v>64.498141263939999</v>
      </c>
      <c r="AJ647" s="9">
        <v>35.315985130111002</v>
      </c>
      <c r="AK647" s="6">
        <f t="shared" si="254"/>
        <v>99.814126394051002</v>
      </c>
    </row>
    <row r="648" spans="1:37" ht="15.6" thickBot="1">
      <c r="A648" s="3">
        <v>2013</v>
      </c>
      <c r="B648" s="4" t="s">
        <v>20</v>
      </c>
      <c r="C648" s="4" t="s">
        <v>13</v>
      </c>
      <c r="D648" s="4" t="s">
        <v>17</v>
      </c>
      <c r="E648" s="4" t="s">
        <v>28</v>
      </c>
      <c r="F648" s="4" t="s">
        <v>29</v>
      </c>
      <c r="G648" s="4" t="s">
        <v>15</v>
      </c>
      <c r="H648" s="6">
        <v>1355</v>
      </c>
      <c r="I648" s="8">
        <v>663.99114391143905</v>
      </c>
      <c r="J648" s="8">
        <v>45.190372742126002</v>
      </c>
      <c r="K648" s="6">
        <v>62.000000000999997</v>
      </c>
      <c r="L648" s="9">
        <v>7.3746312684000004E-2</v>
      </c>
      <c r="M648" s="9">
        <v>0.88495575221199996</v>
      </c>
      <c r="N648" s="9">
        <v>65.044247787610004</v>
      </c>
      <c r="O648" s="9">
        <v>33.923303834808003</v>
      </c>
      <c r="P648" s="6">
        <f t="shared" si="252"/>
        <v>98.967551622418</v>
      </c>
      <c r="S648" s="6">
        <v>422</v>
      </c>
      <c r="T648" s="9">
        <v>674.24170616113702</v>
      </c>
      <c r="U648" s="9">
        <v>36.800590784900002</v>
      </c>
      <c r="V648" s="9">
        <v>72.000000001000004</v>
      </c>
      <c r="W648" s="9">
        <v>0</v>
      </c>
      <c r="X648" s="9">
        <v>0</v>
      </c>
      <c r="Y648" s="9">
        <v>57.109004739336001</v>
      </c>
      <c r="Z648" s="9">
        <v>42.890995260662997</v>
      </c>
      <c r="AA648" s="6">
        <f t="shared" si="253"/>
        <v>99.999999999999005</v>
      </c>
      <c r="AC648" s="6">
        <v>554</v>
      </c>
      <c r="AD648" s="8">
        <v>665.12996389891703</v>
      </c>
      <c r="AE648" s="8">
        <v>39.832303142012996</v>
      </c>
      <c r="AF648" s="6">
        <v>67.000000001000004</v>
      </c>
      <c r="AG648" s="9">
        <v>0</v>
      </c>
      <c r="AH648" s="9">
        <v>0.180505415162</v>
      </c>
      <c r="AI648" s="9">
        <v>63.176895306859002</v>
      </c>
      <c r="AJ648" s="9">
        <v>36.642599277978</v>
      </c>
      <c r="AK648" s="6">
        <f t="shared" si="254"/>
        <v>99.819494584837003</v>
      </c>
    </row>
    <row r="649" spans="1:37" ht="16.2" thickBot="1">
      <c r="A649" s="3"/>
      <c r="B649" s="4"/>
      <c r="C649" s="4"/>
      <c r="D649" s="4"/>
      <c r="E649" s="4"/>
      <c r="F649" s="4"/>
      <c r="G649" s="25"/>
      <c r="H649" s="26" t="s">
        <v>24</v>
      </c>
      <c r="I649" s="37">
        <f>(I648-I644)/J648</f>
        <v>-0.30419552576718234</v>
      </c>
      <c r="J649" s="8"/>
      <c r="K649" s="6"/>
      <c r="L649" s="9"/>
      <c r="M649" s="38" t="s">
        <v>34</v>
      </c>
      <c r="N649" s="57">
        <f>N648-N644</f>
        <v>10.467976601170001</v>
      </c>
      <c r="O649" s="57">
        <f>O648-O644</f>
        <v>-10.935453227337995</v>
      </c>
      <c r="P649" s="6"/>
      <c r="S649" s="43" t="s">
        <v>23</v>
      </c>
      <c r="T649" s="30">
        <f>(T648-T644)/U648</f>
        <v>-4.8366491475329947E-2</v>
      </c>
      <c r="X649" s="38" t="s">
        <v>34</v>
      </c>
      <c r="Y649" s="58">
        <f>Y648-Y644</f>
        <v>1.044314712382004</v>
      </c>
      <c r="Z649" s="58">
        <f>Z648-Z644</f>
        <v>-0.50523115443100153</v>
      </c>
      <c r="AC649" s="43" t="s">
        <v>23</v>
      </c>
      <c r="AD649" s="30">
        <f>(AD648-AD644)/AE648</f>
        <v>-0.1590313207790279</v>
      </c>
      <c r="AH649" s="38" t="s">
        <v>34</v>
      </c>
      <c r="AI649" s="41">
        <f>AI648-AI644</f>
        <v>8.6536679229960001</v>
      </c>
      <c r="AJ649" s="57">
        <f>AJ648-AJ644</f>
        <v>-8.589674560652</v>
      </c>
      <c r="AK649" s="6"/>
    </row>
    <row r="650" spans="1:37" ht="15.6" thickBot="1">
      <c r="A650" s="3"/>
      <c r="B650" s="4"/>
      <c r="C650" s="4"/>
      <c r="D650" s="4"/>
      <c r="E650" s="4"/>
      <c r="F650" s="4"/>
      <c r="G650" s="4"/>
      <c r="H650" s="6"/>
      <c r="I650" s="8"/>
      <c r="J650" s="8"/>
      <c r="K650" s="6"/>
      <c r="L650" s="9"/>
      <c r="M650" s="9"/>
      <c r="N650" s="9"/>
      <c r="O650" s="9"/>
      <c r="P650" s="6"/>
      <c r="AC650" s="6"/>
      <c r="AD650" s="8"/>
      <c r="AE650" s="8"/>
      <c r="AF650" s="6"/>
      <c r="AG650" s="9"/>
      <c r="AH650" s="9"/>
      <c r="AI650" s="9"/>
      <c r="AJ650" s="9"/>
      <c r="AK650" s="6"/>
    </row>
    <row r="651" spans="1:37" ht="15.6" thickBot="1">
      <c r="A651" s="3">
        <v>2009</v>
      </c>
      <c r="B651" s="4" t="s">
        <v>20</v>
      </c>
      <c r="C651" s="4" t="s">
        <v>19</v>
      </c>
      <c r="D651" s="4" t="s">
        <v>17</v>
      </c>
      <c r="E651" s="4" t="s">
        <v>28</v>
      </c>
      <c r="F651" s="4" t="s">
        <v>29</v>
      </c>
      <c r="G651" s="4" t="s">
        <v>15</v>
      </c>
      <c r="H651" s="6">
        <v>892</v>
      </c>
      <c r="I651" s="8">
        <v>703.52914798206302</v>
      </c>
      <c r="J651" s="8">
        <v>33.233659768151</v>
      </c>
      <c r="K651" s="6">
        <v>50.000000000999997</v>
      </c>
      <c r="L651" s="9">
        <v>0.112107623318</v>
      </c>
      <c r="M651" s="9">
        <v>1.34529147982</v>
      </c>
      <c r="N651" s="9">
        <v>66.704035874439001</v>
      </c>
      <c r="O651" s="9">
        <v>31.838565022421001</v>
      </c>
      <c r="P651" s="6">
        <f>N651+O651</f>
        <v>98.542600896859994</v>
      </c>
      <c r="S651" s="6">
        <v>638</v>
      </c>
      <c r="T651" s="9">
        <v>704.92319749216301</v>
      </c>
      <c r="U651" s="9">
        <v>32.607249357146003</v>
      </c>
      <c r="V651" s="9">
        <v>58.000000000999997</v>
      </c>
      <c r="W651" s="9">
        <v>0</v>
      </c>
      <c r="X651" s="9">
        <v>0.78247261345800001</v>
      </c>
      <c r="Y651" s="9">
        <v>55.399061032863003</v>
      </c>
      <c r="Z651" s="9">
        <v>43.661971830985003</v>
      </c>
      <c r="AA651" s="6">
        <f>Y651+Z651</f>
        <v>99.061032863847998</v>
      </c>
      <c r="AC651" s="6">
        <v>542</v>
      </c>
      <c r="AD651" s="8">
        <v>706.14760147601498</v>
      </c>
      <c r="AE651" s="8">
        <v>31.412354724798</v>
      </c>
      <c r="AF651" s="6">
        <v>53.000000000999997</v>
      </c>
      <c r="AG651" s="9">
        <v>0</v>
      </c>
      <c r="AH651" s="9">
        <v>0.73260073260000003</v>
      </c>
      <c r="AI651" s="9">
        <v>56.593406593406002</v>
      </c>
      <c r="AJ651" s="9">
        <v>41.941391941390997</v>
      </c>
      <c r="AK651" s="6">
        <f>AI651+AJ651</f>
        <v>98.534798534797005</v>
      </c>
    </row>
    <row r="652" spans="1:37" ht="15.6" thickBot="1">
      <c r="A652" s="3">
        <v>2010</v>
      </c>
      <c r="B652" s="4" t="s">
        <v>20</v>
      </c>
      <c r="C652" s="4" t="s">
        <v>19</v>
      </c>
      <c r="D652" s="4" t="s">
        <v>17</v>
      </c>
      <c r="E652" s="4" t="s">
        <v>28</v>
      </c>
      <c r="F652" s="4" t="s">
        <v>29</v>
      </c>
      <c r="G652" s="4" t="s">
        <v>15</v>
      </c>
      <c r="H652" s="6">
        <v>875</v>
      </c>
      <c r="I652" s="8">
        <v>704.84799999999996</v>
      </c>
      <c r="J652" s="8">
        <v>32.706985376957</v>
      </c>
      <c r="K652" s="6">
        <v>44.000000000999997</v>
      </c>
      <c r="L652" s="9">
        <v>0</v>
      </c>
      <c r="M652" s="9">
        <v>0.56882821387899996</v>
      </c>
      <c r="N652" s="9">
        <v>64.505119453923996</v>
      </c>
      <c r="O652" s="9">
        <v>34.470989761092</v>
      </c>
      <c r="P652" s="6">
        <f t="shared" ref="P652:P655" si="255">N652+O652</f>
        <v>98.976109215015995</v>
      </c>
      <c r="S652" s="6">
        <v>645</v>
      </c>
      <c r="T652" s="9">
        <v>707.87441860465105</v>
      </c>
      <c r="U652" s="9">
        <v>33.377820859387</v>
      </c>
      <c r="V652" s="9">
        <v>54.000000000999997</v>
      </c>
      <c r="W652" s="9">
        <v>0</v>
      </c>
      <c r="X652" s="9">
        <v>0.46367851622799999</v>
      </c>
      <c r="Y652" s="9">
        <v>54.404945904172997</v>
      </c>
      <c r="Z652" s="9">
        <v>44.822256568778997</v>
      </c>
      <c r="AA652" s="6">
        <f t="shared" ref="AA652:AA655" si="256">Y652+Z652</f>
        <v>99.227202472952001</v>
      </c>
      <c r="AC652" s="6">
        <v>568</v>
      </c>
      <c r="AD652" s="8">
        <v>707.67957746478896</v>
      </c>
      <c r="AE652" s="8">
        <v>32.404565704245002</v>
      </c>
      <c r="AF652" s="6">
        <v>49.000000000999997</v>
      </c>
      <c r="AG652" s="9">
        <v>0</v>
      </c>
      <c r="AH652" s="9">
        <v>0.352112676056</v>
      </c>
      <c r="AI652" s="9">
        <v>55.105633802816001</v>
      </c>
      <c r="AJ652" s="9">
        <v>44.542253521126</v>
      </c>
      <c r="AK652" s="6">
        <f t="shared" ref="AK652:AK655" si="257">AI652+AJ652</f>
        <v>99.647887323942001</v>
      </c>
    </row>
    <row r="653" spans="1:37" ht="15.6" thickBot="1">
      <c r="A653" s="3">
        <v>2011</v>
      </c>
      <c r="B653" s="4" t="s">
        <v>20</v>
      </c>
      <c r="C653" s="4" t="s">
        <v>19</v>
      </c>
      <c r="D653" s="4" t="s">
        <v>17</v>
      </c>
      <c r="E653" s="4" t="s">
        <v>28</v>
      </c>
      <c r="F653" s="4" t="s">
        <v>29</v>
      </c>
      <c r="G653" s="4" t="s">
        <v>15</v>
      </c>
      <c r="H653" s="6">
        <v>858</v>
      </c>
      <c r="I653" s="8">
        <v>709.95337995338002</v>
      </c>
      <c r="J653" s="8">
        <v>35.992546473281998</v>
      </c>
      <c r="K653" s="6">
        <v>52.000000000999997</v>
      </c>
      <c r="L653" s="9">
        <v>0.116414435389</v>
      </c>
      <c r="M653" s="9">
        <v>0.698486612339</v>
      </c>
      <c r="N653" s="9">
        <v>59.254947613504001</v>
      </c>
      <c r="O653" s="9">
        <v>39.813736903375997</v>
      </c>
      <c r="P653" s="6">
        <f t="shared" si="255"/>
        <v>99.068684516879998</v>
      </c>
      <c r="S653" s="6">
        <v>662</v>
      </c>
      <c r="T653" s="9">
        <v>706.45921450151104</v>
      </c>
      <c r="U653" s="9">
        <v>35.484082617428001</v>
      </c>
      <c r="V653" s="9">
        <v>52.000000000999997</v>
      </c>
      <c r="W653" s="9">
        <v>0.30165912518799998</v>
      </c>
      <c r="X653" s="9">
        <v>0.90497737556500002</v>
      </c>
      <c r="Y653" s="9">
        <v>55.806938159879003</v>
      </c>
      <c r="Z653" s="9">
        <v>42.835595776772003</v>
      </c>
      <c r="AA653" s="6">
        <f t="shared" si="256"/>
        <v>98.642533936651006</v>
      </c>
      <c r="AC653" s="6">
        <v>564</v>
      </c>
      <c r="AD653" s="8">
        <v>708.98758865248203</v>
      </c>
      <c r="AE653" s="8">
        <v>34.260285515804</v>
      </c>
      <c r="AF653" s="6">
        <v>56.000000000999997</v>
      </c>
      <c r="AG653" s="9">
        <v>0</v>
      </c>
      <c r="AH653" s="9">
        <v>0.70298769771500003</v>
      </c>
      <c r="AI653" s="9">
        <v>51.493848857644998</v>
      </c>
      <c r="AJ653" s="9">
        <v>46.924428822495003</v>
      </c>
      <c r="AK653" s="6">
        <f t="shared" si="257"/>
        <v>98.418277680139994</v>
      </c>
    </row>
    <row r="654" spans="1:37" ht="15.6" thickBot="1">
      <c r="A654" s="3">
        <v>2012</v>
      </c>
      <c r="B654" s="4" t="s">
        <v>20</v>
      </c>
      <c r="C654" s="4" t="s">
        <v>19</v>
      </c>
      <c r="D654" s="4" t="s">
        <v>17</v>
      </c>
      <c r="E654" s="4" t="s">
        <v>28</v>
      </c>
      <c r="F654" s="4" t="s">
        <v>29</v>
      </c>
      <c r="G654" s="4" t="s">
        <v>15</v>
      </c>
      <c r="H654" s="6">
        <v>906</v>
      </c>
      <c r="I654" s="8">
        <v>703.89845474613696</v>
      </c>
      <c r="J654" s="8">
        <v>33.201055994599002</v>
      </c>
      <c r="K654" s="6">
        <v>47.000000000999997</v>
      </c>
      <c r="L654" s="9">
        <v>0</v>
      </c>
      <c r="M654" s="9">
        <v>0.65934065933999997</v>
      </c>
      <c r="N654" s="9">
        <v>65.384615384615003</v>
      </c>
      <c r="O654" s="9">
        <v>33.516483516483</v>
      </c>
      <c r="P654" s="6">
        <f t="shared" si="255"/>
        <v>98.90109890109801</v>
      </c>
      <c r="S654" s="6">
        <v>645</v>
      </c>
      <c r="T654" s="9">
        <v>703.475968992248</v>
      </c>
      <c r="U654" s="9">
        <v>31.741357642166999</v>
      </c>
      <c r="V654" s="9">
        <v>50.000000000999997</v>
      </c>
      <c r="W654" s="9">
        <v>0</v>
      </c>
      <c r="X654" s="9">
        <v>0.46224961479100002</v>
      </c>
      <c r="Y654" s="9">
        <v>59.630200308166003</v>
      </c>
      <c r="Z654" s="9">
        <v>39.291217257318998</v>
      </c>
      <c r="AA654" s="6">
        <f t="shared" si="256"/>
        <v>98.921417565485001</v>
      </c>
      <c r="AC654" s="6">
        <v>588</v>
      </c>
      <c r="AD654" s="8">
        <v>705.20918367346906</v>
      </c>
      <c r="AE654" s="8">
        <v>32.979351095056998</v>
      </c>
      <c r="AF654" s="6">
        <v>49.000000000999997</v>
      </c>
      <c r="AG654" s="9">
        <v>0</v>
      </c>
      <c r="AH654" s="9">
        <v>0.50933786077999998</v>
      </c>
      <c r="AI654" s="9">
        <v>59.083191850593998</v>
      </c>
      <c r="AJ654" s="9">
        <v>40.237691001697002</v>
      </c>
      <c r="AK654" s="6">
        <f t="shared" si="257"/>
        <v>99.320882852290993</v>
      </c>
    </row>
    <row r="655" spans="1:37" ht="15.6" thickBot="1">
      <c r="A655" s="3">
        <v>2013</v>
      </c>
      <c r="B655" s="4" t="s">
        <v>20</v>
      </c>
      <c r="C655" s="4" t="s">
        <v>19</v>
      </c>
      <c r="D655" s="4" t="s">
        <v>17</v>
      </c>
      <c r="E655" s="4" t="s">
        <v>28</v>
      </c>
      <c r="F655" s="4" t="s">
        <v>29</v>
      </c>
      <c r="G655" s="4" t="s">
        <v>15</v>
      </c>
      <c r="H655" s="6">
        <v>1010</v>
      </c>
      <c r="I655" s="8">
        <v>703.62772277227702</v>
      </c>
      <c r="J655" s="8">
        <v>33.373817856183003</v>
      </c>
      <c r="K655" s="6">
        <v>49.000000000999997</v>
      </c>
      <c r="L655" s="9">
        <v>9.8716683119000004E-2</v>
      </c>
      <c r="M655" s="9">
        <v>1.0858835143129999</v>
      </c>
      <c r="N655" s="9">
        <v>65.153010858835003</v>
      </c>
      <c r="O655" s="9">
        <v>33.366238894372998</v>
      </c>
      <c r="P655" s="6">
        <f t="shared" si="255"/>
        <v>98.519249753208001</v>
      </c>
      <c r="S655" s="6">
        <v>634</v>
      </c>
      <c r="T655" s="9">
        <v>700.40220820189302</v>
      </c>
      <c r="U655" s="9">
        <v>32.939804280179999</v>
      </c>
      <c r="V655" s="9">
        <v>47.000000000999997</v>
      </c>
      <c r="W655" s="9">
        <v>0</v>
      </c>
      <c r="X655" s="9">
        <v>0.61538461538400002</v>
      </c>
      <c r="Y655" s="9">
        <v>63.230769230768999</v>
      </c>
      <c r="Z655" s="9">
        <v>33.692307692306997</v>
      </c>
      <c r="AA655" s="6">
        <f t="shared" si="256"/>
        <v>96.923076923075996</v>
      </c>
      <c r="AC655" s="6">
        <v>585</v>
      </c>
      <c r="AD655" s="8">
        <v>705.42051282051295</v>
      </c>
      <c r="AE655" s="8">
        <v>31.989685673082001</v>
      </c>
      <c r="AF655" s="6">
        <v>53.000000000999997</v>
      </c>
      <c r="AG655" s="9">
        <v>0</v>
      </c>
      <c r="AH655" s="9">
        <v>0.34071550255499999</v>
      </c>
      <c r="AI655" s="9">
        <v>55.706984667801997</v>
      </c>
      <c r="AJ655" s="9">
        <v>43.611584327086</v>
      </c>
      <c r="AK655" s="6">
        <f t="shared" si="257"/>
        <v>99.318568994887997</v>
      </c>
    </row>
    <row r="656" spans="1:37" ht="16.2" thickBot="1">
      <c r="A656" s="3"/>
      <c r="B656" s="4"/>
      <c r="C656" s="4"/>
      <c r="D656" s="4"/>
      <c r="E656" s="4"/>
      <c r="F656" s="4"/>
      <c r="G656" s="25"/>
      <c r="H656" s="26" t="s">
        <v>24</v>
      </c>
      <c r="I656" s="30">
        <f>(I655-I651)/J655</f>
        <v>2.9536563853373907E-3</v>
      </c>
      <c r="J656" s="8"/>
      <c r="K656" s="6"/>
      <c r="L656" s="9"/>
      <c r="M656" s="38" t="s">
        <v>34</v>
      </c>
      <c r="N656" s="41">
        <f>N655-N651</f>
        <v>-1.5510250156039973</v>
      </c>
      <c r="O656" s="41">
        <f>O655-O651</f>
        <v>1.5276738719519969</v>
      </c>
      <c r="P656" s="6"/>
      <c r="S656" s="43" t="s">
        <v>23</v>
      </c>
      <c r="T656" s="30">
        <f>(T655-T651)/U655</f>
        <v>-0.1372500349976363</v>
      </c>
      <c r="X656" s="38" t="s">
        <v>34</v>
      </c>
      <c r="Y656" s="58">
        <f>Y655-Y651</f>
        <v>7.8317081979059964</v>
      </c>
      <c r="Z656" s="57">
        <f>Z655-Z651</f>
        <v>-9.9696641386780058</v>
      </c>
      <c r="AC656" s="43" t="s">
        <v>23</v>
      </c>
      <c r="AD656" s="30">
        <f>(AD655-AD651)/AE655</f>
        <v>-2.2728846507980689E-2</v>
      </c>
      <c r="AH656" s="38" t="s">
        <v>34</v>
      </c>
      <c r="AI656" s="41">
        <f>AI655-AI651</f>
        <v>-0.88642192560400446</v>
      </c>
      <c r="AJ656" s="41">
        <f>AJ655-AJ651</f>
        <v>1.6701923856950032</v>
      </c>
      <c r="AK656" s="6"/>
    </row>
    <row r="657" spans="1:37" ht="15.6" thickBot="1">
      <c r="A657" s="3"/>
      <c r="B657" s="4"/>
      <c r="C657" s="4"/>
      <c r="D657" s="4"/>
      <c r="E657" s="4"/>
      <c r="F657" s="4"/>
      <c r="G657" s="4"/>
      <c r="H657" s="6"/>
      <c r="I657" s="8"/>
      <c r="J657" s="8"/>
      <c r="K657" s="6"/>
      <c r="L657" s="9"/>
      <c r="M657" s="9"/>
      <c r="N657" s="9"/>
      <c r="O657" s="9"/>
      <c r="P657" s="6"/>
      <c r="AC657" s="6"/>
      <c r="AD657" s="8"/>
      <c r="AE657" s="8"/>
      <c r="AF657" s="6"/>
      <c r="AG657" s="9"/>
      <c r="AH657" s="9"/>
      <c r="AI657" s="9"/>
      <c r="AJ657" s="9"/>
      <c r="AK657" s="6"/>
    </row>
    <row r="658" spans="1:37" ht="15.6" thickBot="1">
      <c r="A658" s="3">
        <v>2009</v>
      </c>
      <c r="B658" s="4" t="s">
        <v>20</v>
      </c>
      <c r="C658" s="4" t="s">
        <v>18</v>
      </c>
      <c r="D658" s="4" t="s">
        <v>17</v>
      </c>
      <c r="E658" s="4" t="s">
        <v>28</v>
      </c>
      <c r="F658" s="4" t="s">
        <v>29</v>
      </c>
      <c r="G658" s="4" t="s">
        <v>15</v>
      </c>
      <c r="H658" s="6">
        <v>778</v>
      </c>
      <c r="I658" s="8">
        <v>724.24293059126001</v>
      </c>
      <c r="J658" s="8">
        <v>30.789129734448</v>
      </c>
      <c r="K658" s="6">
        <v>50.000000000999997</v>
      </c>
      <c r="L658" s="9">
        <v>0.12755102040800001</v>
      </c>
      <c r="M658" s="9">
        <v>1.0204081632649999</v>
      </c>
      <c r="N658" s="9">
        <v>72.448979591835993</v>
      </c>
      <c r="O658" s="9">
        <v>25.63775510204</v>
      </c>
      <c r="P658" s="6">
        <f>N658+O658</f>
        <v>98.086734693875997</v>
      </c>
      <c r="S658" s="6">
        <v>291</v>
      </c>
      <c r="T658" s="9">
        <v>728.45017182130596</v>
      </c>
      <c r="U658" s="9">
        <v>34.100158129443997</v>
      </c>
      <c r="V658" s="9">
        <v>53.000000000999997</v>
      </c>
      <c r="W658" s="9">
        <v>0.33898305084699998</v>
      </c>
      <c r="X658" s="9">
        <v>1.355932203389</v>
      </c>
      <c r="Y658" s="9">
        <v>65.084745762710995</v>
      </c>
      <c r="Z658" s="9">
        <v>31.864406779661</v>
      </c>
      <c r="AA658" s="6">
        <f>Y658+Z658</f>
        <v>96.949152542371991</v>
      </c>
      <c r="AC658" s="6">
        <v>327</v>
      </c>
      <c r="AD658" s="8">
        <v>723.59633027522898</v>
      </c>
      <c r="AE658" s="8">
        <v>35.581786700136</v>
      </c>
      <c r="AF658" s="6">
        <v>42.000000000999997</v>
      </c>
      <c r="AG658" s="9">
        <v>0.30303030303</v>
      </c>
      <c r="AH658" s="9">
        <v>3.9393939393930002</v>
      </c>
      <c r="AI658" s="9">
        <v>65.757575757574998</v>
      </c>
      <c r="AJ658" s="9">
        <v>29.090909090909001</v>
      </c>
      <c r="AK658" s="6">
        <f>AI658+AJ658</f>
        <v>94.848484848483992</v>
      </c>
    </row>
    <row r="659" spans="1:37" ht="15.6" thickBot="1">
      <c r="A659" s="3">
        <v>2010</v>
      </c>
      <c r="B659" s="4" t="s">
        <v>20</v>
      </c>
      <c r="C659" s="4" t="s">
        <v>18</v>
      </c>
      <c r="D659" s="4" t="s">
        <v>17</v>
      </c>
      <c r="E659" s="4" t="s">
        <v>28</v>
      </c>
      <c r="F659" s="4" t="s">
        <v>29</v>
      </c>
      <c r="G659" s="4" t="s">
        <v>15</v>
      </c>
      <c r="H659" s="6">
        <v>779</v>
      </c>
      <c r="I659" s="8">
        <v>721.35430038510901</v>
      </c>
      <c r="J659" s="8">
        <v>36.013782942326998</v>
      </c>
      <c r="K659" s="6">
        <v>47.000000000999997</v>
      </c>
      <c r="L659" s="9">
        <v>0.38167938931200002</v>
      </c>
      <c r="M659" s="9">
        <v>2.1628498727730001</v>
      </c>
      <c r="N659" s="9">
        <v>72.519083969465001</v>
      </c>
      <c r="O659" s="9">
        <v>24.045801526717</v>
      </c>
      <c r="P659" s="6">
        <f t="shared" ref="P659:P662" si="258">N659+O659</f>
        <v>96.564885496182001</v>
      </c>
      <c r="S659" s="6">
        <v>332</v>
      </c>
      <c r="T659" s="9">
        <v>729.39759036144596</v>
      </c>
      <c r="U659" s="9">
        <v>32.163269196628001</v>
      </c>
      <c r="V659" s="9">
        <v>51.000000000999997</v>
      </c>
      <c r="W659" s="9">
        <v>0</v>
      </c>
      <c r="X659" s="9">
        <v>0.89552238805899997</v>
      </c>
      <c r="Y659" s="9">
        <v>65.671641791043996</v>
      </c>
      <c r="Z659" s="9">
        <v>32.537313432834999</v>
      </c>
      <c r="AA659" s="6">
        <f t="shared" ref="AA659:AA662" si="259">Y659+Z659</f>
        <v>98.208955223879002</v>
      </c>
      <c r="AC659" s="6">
        <v>337</v>
      </c>
      <c r="AD659" s="8">
        <v>717.47181008902101</v>
      </c>
      <c r="AE659" s="8">
        <v>36.403492040266002</v>
      </c>
      <c r="AF659" s="6">
        <v>42.000000000999997</v>
      </c>
      <c r="AG659" s="9">
        <v>0.292397660818</v>
      </c>
      <c r="AH659" s="9">
        <v>2.6315789473679998</v>
      </c>
      <c r="AI659" s="9">
        <v>74.561403508770994</v>
      </c>
      <c r="AJ659" s="9">
        <v>21.052631578947</v>
      </c>
      <c r="AK659" s="6">
        <f t="shared" ref="AK659:AK662" si="260">AI659+AJ659</f>
        <v>95.614035087717994</v>
      </c>
    </row>
    <row r="660" spans="1:37" ht="15.6" thickBot="1">
      <c r="A660" s="3">
        <v>2011</v>
      </c>
      <c r="B660" s="4" t="s">
        <v>20</v>
      </c>
      <c r="C660" s="4" t="s">
        <v>18</v>
      </c>
      <c r="D660" s="4" t="s">
        <v>17</v>
      </c>
      <c r="E660" s="4" t="s">
        <v>28</v>
      </c>
      <c r="F660" s="4" t="s">
        <v>29</v>
      </c>
      <c r="G660" s="4" t="s">
        <v>15</v>
      </c>
      <c r="H660" s="6">
        <v>760</v>
      </c>
      <c r="I660" s="8">
        <v>719.45263157894703</v>
      </c>
      <c r="J660" s="8">
        <v>36.508527614601</v>
      </c>
      <c r="K660" s="6">
        <v>53.000000000999997</v>
      </c>
      <c r="L660" s="9">
        <v>0.65274151436000005</v>
      </c>
      <c r="M660" s="9">
        <v>1.5665796344639999</v>
      </c>
      <c r="N660" s="9">
        <v>74.543080939947004</v>
      </c>
      <c r="O660" s="9">
        <v>22.454308093994001</v>
      </c>
      <c r="P660" s="6">
        <f t="shared" si="258"/>
        <v>96.997389033941005</v>
      </c>
      <c r="S660" s="6">
        <v>358</v>
      </c>
      <c r="T660" s="9">
        <v>722.74860335195501</v>
      </c>
      <c r="U660" s="9">
        <v>32.222153169933001</v>
      </c>
      <c r="V660" s="9">
        <v>50.000000000999997</v>
      </c>
      <c r="W660" s="9">
        <v>0.55248618784500003</v>
      </c>
      <c r="X660" s="9">
        <v>1.9337016574579999</v>
      </c>
      <c r="Y660" s="9">
        <v>72.375690607734001</v>
      </c>
      <c r="Z660" s="9">
        <v>24.033149171270001</v>
      </c>
      <c r="AA660" s="6">
        <f t="shared" si="259"/>
        <v>96.408839779003998</v>
      </c>
      <c r="AC660" s="6">
        <v>413</v>
      </c>
      <c r="AD660" s="8">
        <v>712.82566585956397</v>
      </c>
      <c r="AE660" s="8">
        <v>43.633776218009999</v>
      </c>
      <c r="AF660" s="6">
        <v>42.000000000999997</v>
      </c>
      <c r="AG660" s="9">
        <v>1.193317422434</v>
      </c>
      <c r="AH660" s="9">
        <v>2.8639618138420002</v>
      </c>
      <c r="AI660" s="9">
        <v>71.599045346061999</v>
      </c>
      <c r="AJ660" s="9">
        <v>22.911694510739</v>
      </c>
      <c r="AK660" s="6">
        <f t="shared" si="260"/>
        <v>94.510739856800996</v>
      </c>
    </row>
    <row r="661" spans="1:37" ht="15.6" thickBot="1">
      <c r="A661" s="3">
        <v>2012</v>
      </c>
      <c r="B661" s="4" t="s">
        <v>20</v>
      </c>
      <c r="C661" s="4" t="s">
        <v>18</v>
      </c>
      <c r="D661" s="4" t="s">
        <v>17</v>
      </c>
      <c r="E661" s="4" t="s">
        <v>28</v>
      </c>
      <c r="F661" s="4" t="s">
        <v>29</v>
      </c>
      <c r="G661" s="4" t="s">
        <v>15</v>
      </c>
      <c r="H661" s="6">
        <v>814</v>
      </c>
      <c r="I661" s="8">
        <v>714.60073710073698</v>
      </c>
      <c r="J661" s="8">
        <v>37.48451487674</v>
      </c>
      <c r="K661" s="6">
        <v>47.000000000999997</v>
      </c>
      <c r="L661" s="9">
        <v>0.73260073260000003</v>
      </c>
      <c r="M661" s="9">
        <v>2.6862026862019999</v>
      </c>
      <c r="N661" s="9">
        <v>76.556776556776001</v>
      </c>
      <c r="O661" s="9">
        <v>19.413919413919</v>
      </c>
      <c r="P661" s="6">
        <f t="shared" si="258"/>
        <v>95.970695970695004</v>
      </c>
      <c r="S661" s="6">
        <v>399</v>
      </c>
      <c r="T661" s="9">
        <v>723.06516290726802</v>
      </c>
      <c r="U661" s="9">
        <v>33.222196436891998</v>
      </c>
      <c r="V661" s="9">
        <v>51.000000000999997</v>
      </c>
      <c r="W661" s="9">
        <v>0.24875621890499999</v>
      </c>
      <c r="X661" s="9">
        <v>1.4925373134319999</v>
      </c>
      <c r="Y661" s="9">
        <v>73.134328358209004</v>
      </c>
      <c r="Z661" s="9">
        <v>24.378109452735998</v>
      </c>
      <c r="AA661" s="6">
        <f t="shared" si="259"/>
        <v>97.512437810945002</v>
      </c>
      <c r="AC661" s="6">
        <v>412</v>
      </c>
      <c r="AD661" s="8">
        <v>715.03640776699001</v>
      </c>
      <c r="AE661" s="8">
        <v>31.775231516323998</v>
      </c>
      <c r="AF661" s="6">
        <v>38.000000000999997</v>
      </c>
      <c r="AG661" s="9">
        <v>0</v>
      </c>
      <c r="AH661" s="9">
        <v>2.619047619047</v>
      </c>
      <c r="AI661" s="9">
        <v>77.857142857141994</v>
      </c>
      <c r="AJ661" s="9">
        <v>17.619047619046999</v>
      </c>
      <c r="AK661" s="6">
        <f t="shared" si="260"/>
        <v>95.476190476188989</v>
      </c>
    </row>
    <row r="662" spans="1:37" ht="15.6" thickBot="1">
      <c r="A662" s="3">
        <v>2013</v>
      </c>
      <c r="B662" s="4" t="s">
        <v>20</v>
      </c>
      <c r="C662" s="4" t="s">
        <v>18</v>
      </c>
      <c r="D662" s="4" t="s">
        <v>17</v>
      </c>
      <c r="E662" s="4" t="s">
        <v>28</v>
      </c>
      <c r="F662" s="4" t="s">
        <v>29</v>
      </c>
      <c r="G662" s="4" t="s">
        <v>15</v>
      </c>
      <c r="H662" s="6">
        <v>791</v>
      </c>
      <c r="I662" s="8">
        <v>721.19342604298402</v>
      </c>
      <c r="J662" s="8">
        <v>36.364285682301997</v>
      </c>
      <c r="K662" s="6">
        <v>48.000000000999997</v>
      </c>
      <c r="L662" s="9">
        <v>0.374064837905</v>
      </c>
      <c r="M662" s="9">
        <v>1.8703241895260001</v>
      </c>
      <c r="N662" s="9">
        <v>72.319201995011994</v>
      </c>
      <c r="O662" s="9">
        <v>24.064837905236001</v>
      </c>
      <c r="P662" s="6">
        <f t="shared" si="258"/>
        <v>96.384039900247998</v>
      </c>
      <c r="S662" s="6">
        <v>399</v>
      </c>
      <c r="T662" s="9">
        <v>725.15288220551395</v>
      </c>
      <c r="U662" s="9">
        <v>33.843182332867002</v>
      </c>
      <c r="V662" s="9">
        <v>50.000000000999997</v>
      </c>
      <c r="W662" s="9">
        <v>0</v>
      </c>
      <c r="X662" s="9">
        <v>1.49625935162</v>
      </c>
      <c r="Y662" s="9">
        <v>71.072319201995001</v>
      </c>
      <c r="Z662" s="9">
        <v>26.932668329177002</v>
      </c>
      <c r="AA662" s="6">
        <f t="shared" si="259"/>
        <v>98.004987531172006</v>
      </c>
      <c r="AC662" s="6">
        <v>400</v>
      </c>
      <c r="AD662" s="8">
        <v>718.77750000000003</v>
      </c>
      <c r="AE662" s="8">
        <v>34.980381092884997</v>
      </c>
      <c r="AF662" s="6">
        <v>46.000000000999997</v>
      </c>
      <c r="AG662" s="9">
        <v>0.24038461538399999</v>
      </c>
      <c r="AH662" s="9">
        <v>1.9230769230760001</v>
      </c>
      <c r="AI662" s="9">
        <v>70.913461538460993</v>
      </c>
      <c r="AJ662" s="9">
        <v>23.076923076922998</v>
      </c>
      <c r="AK662" s="6">
        <f t="shared" si="260"/>
        <v>93.990384615383988</v>
      </c>
    </row>
    <row r="663" spans="1:37" ht="16.2" thickBot="1">
      <c r="A663" s="3"/>
      <c r="B663" s="4"/>
      <c r="C663" s="4"/>
      <c r="D663" s="4"/>
      <c r="E663" s="4"/>
      <c r="F663" s="4"/>
      <c r="G663" s="25"/>
      <c r="H663" s="26" t="s">
        <v>24</v>
      </c>
      <c r="I663" s="30">
        <f>(I662-I658)/J662</f>
        <v>-8.3859877653533643E-2</v>
      </c>
      <c r="J663" s="8"/>
      <c r="K663" s="6"/>
      <c r="L663" s="9"/>
      <c r="M663" s="38" t="s">
        <v>34</v>
      </c>
      <c r="N663" s="41">
        <f>N662-N658</f>
        <v>-0.12977759682399892</v>
      </c>
      <c r="O663" s="41">
        <f>O662-O658</f>
        <v>-1.5729171968039992</v>
      </c>
      <c r="P663" s="6"/>
      <c r="S663" s="43" t="s">
        <v>23</v>
      </c>
      <c r="T663" s="30">
        <f>(T662-T658)/U662</f>
        <v>-9.742847417129058E-2</v>
      </c>
      <c r="X663" s="38" t="s">
        <v>34</v>
      </c>
      <c r="Y663" s="58">
        <f>Y662-Y658</f>
        <v>5.9875734392840059</v>
      </c>
      <c r="Z663" s="58">
        <f>Z662-Z658</f>
        <v>-4.9317384504839978</v>
      </c>
      <c r="AC663" s="43" t="s">
        <v>23</v>
      </c>
      <c r="AD663" s="30">
        <f>(AD662-AD658)/AE662</f>
        <v>-0.13775808395092345</v>
      </c>
      <c r="AH663" s="38" t="s">
        <v>34</v>
      </c>
      <c r="AI663" s="41">
        <f>AI662-AI658</f>
        <v>5.1558857808859955</v>
      </c>
      <c r="AJ663" s="57">
        <f>AJ662-AJ658</f>
        <v>-6.0139860139860026</v>
      </c>
      <c r="AK663" s="6"/>
    </row>
    <row r="664" spans="1:37" ht="15.6" thickBot="1">
      <c r="A664" s="3"/>
      <c r="B664" s="4"/>
      <c r="C664" s="4"/>
      <c r="D664" s="4"/>
      <c r="E664" s="4"/>
      <c r="F664" s="4"/>
      <c r="G664" s="4"/>
      <c r="H664" s="6"/>
      <c r="I664" s="8"/>
      <c r="J664" s="8"/>
      <c r="K664" s="6"/>
      <c r="L664" s="9"/>
      <c r="M664" s="9"/>
      <c r="N664" s="9"/>
      <c r="O664" s="9"/>
      <c r="P664" s="6"/>
      <c r="AC664" s="6"/>
      <c r="AD664" s="8"/>
      <c r="AE664" s="8"/>
      <c r="AF664" s="6"/>
      <c r="AG664" s="9"/>
      <c r="AH664" s="9"/>
      <c r="AI664" s="9"/>
      <c r="AJ664" s="9"/>
      <c r="AK664" s="6"/>
    </row>
    <row r="665" spans="1:37" ht="15.6" thickBot="1">
      <c r="A665" s="3"/>
      <c r="B665" s="4"/>
      <c r="C665" s="4"/>
      <c r="D665" s="4"/>
      <c r="E665" s="4"/>
      <c r="F665" s="4"/>
      <c r="G665" s="4"/>
      <c r="H665" s="6"/>
      <c r="I665" s="8"/>
      <c r="J665" s="8"/>
      <c r="K665" s="6"/>
      <c r="L665" s="9"/>
      <c r="M665" s="9"/>
      <c r="N665" s="9"/>
      <c r="O665" s="9"/>
      <c r="P665" s="6"/>
      <c r="AC665" s="6"/>
      <c r="AD665" s="8"/>
      <c r="AE665" s="8"/>
      <c r="AF665" s="6"/>
      <c r="AG665" s="9"/>
      <c r="AH665" s="9"/>
      <c r="AI665" s="9"/>
      <c r="AJ665" s="9"/>
      <c r="AK665" s="6"/>
    </row>
    <row r="666" spans="1:37" ht="15.6" thickBot="1">
      <c r="A666" s="3">
        <v>2009</v>
      </c>
      <c r="B666" s="4" t="s">
        <v>21</v>
      </c>
      <c r="C666" s="4" t="s">
        <v>13</v>
      </c>
      <c r="D666" s="4" t="s">
        <v>17</v>
      </c>
      <c r="E666" s="4" t="s">
        <v>28</v>
      </c>
      <c r="F666" s="4" t="s">
        <v>29</v>
      </c>
      <c r="G666" s="4" t="s">
        <v>15</v>
      </c>
      <c r="H666" s="6">
        <v>885</v>
      </c>
      <c r="I666" s="8">
        <v>561.76497175141196</v>
      </c>
      <c r="J666" s="8">
        <v>49.611398418928999</v>
      </c>
      <c r="K666" s="6">
        <v>58.000000000999997</v>
      </c>
      <c r="L666" s="9">
        <v>0.112994350282</v>
      </c>
      <c r="M666" s="9">
        <v>3.5028248587570001</v>
      </c>
      <c r="N666" s="9">
        <v>59.887005649716997</v>
      </c>
      <c r="O666" s="9">
        <v>36.497175141242003</v>
      </c>
      <c r="P666" s="6">
        <f>N666+O666</f>
        <v>96.384180790958993</v>
      </c>
      <c r="S666" s="6">
        <v>368</v>
      </c>
      <c r="T666" s="9">
        <v>562.34782608695696</v>
      </c>
      <c r="U666" s="9">
        <v>41.508919571347</v>
      </c>
      <c r="V666" s="9">
        <v>64.000000001000004</v>
      </c>
      <c r="W666" s="9">
        <v>0</v>
      </c>
      <c r="X666" s="9">
        <v>2.1563342318049998</v>
      </c>
      <c r="Y666" s="9">
        <v>55.795148247977998</v>
      </c>
      <c r="Z666" s="9">
        <v>41.239892183287999</v>
      </c>
      <c r="AA666" s="6">
        <f>Y666+Z666</f>
        <v>97.035040431265998</v>
      </c>
      <c r="AC666" s="6">
        <v>409</v>
      </c>
      <c r="AD666" s="8">
        <v>548.56723716381396</v>
      </c>
      <c r="AE666" s="8">
        <v>45.256252979777003</v>
      </c>
      <c r="AF666" s="6">
        <v>59.000000000999997</v>
      </c>
      <c r="AG666" s="9">
        <v>0</v>
      </c>
      <c r="AH666" s="9">
        <v>3.4229828850850001</v>
      </c>
      <c r="AI666" s="9">
        <v>59.657701711491001</v>
      </c>
      <c r="AJ666" s="9">
        <v>36.919315403422999</v>
      </c>
      <c r="AK666" s="6">
        <f>AI666+AJ666</f>
        <v>96.577017114914</v>
      </c>
    </row>
    <row r="667" spans="1:37" ht="15.6" thickBot="1">
      <c r="A667" s="3">
        <v>2010</v>
      </c>
      <c r="B667" s="4" t="s">
        <v>21</v>
      </c>
      <c r="C667" s="4" t="s">
        <v>13</v>
      </c>
      <c r="D667" s="4" t="s">
        <v>17</v>
      </c>
      <c r="E667" s="4" t="s">
        <v>28</v>
      </c>
      <c r="F667" s="4" t="s">
        <v>29</v>
      </c>
      <c r="G667" s="4" t="s">
        <v>15</v>
      </c>
      <c r="H667" s="6">
        <v>886</v>
      </c>
      <c r="I667" s="8">
        <v>559.35778781038402</v>
      </c>
      <c r="J667" s="8">
        <v>51.275412123492004</v>
      </c>
      <c r="K667" s="6">
        <v>62.000000000999997</v>
      </c>
      <c r="L667" s="9">
        <v>0</v>
      </c>
      <c r="M667" s="9">
        <v>3.9503386004509999</v>
      </c>
      <c r="N667" s="9">
        <v>56.320541760722001</v>
      </c>
      <c r="O667" s="9">
        <v>39.729119638825999</v>
      </c>
      <c r="P667" s="6">
        <f t="shared" ref="P667:P670" si="261">N667+O667</f>
        <v>96.049661399548</v>
      </c>
      <c r="S667" s="6">
        <v>346</v>
      </c>
      <c r="T667" s="9">
        <v>565.21676300577997</v>
      </c>
      <c r="U667" s="9">
        <v>43.484488081319</v>
      </c>
      <c r="V667" s="9">
        <v>66.000000001000004</v>
      </c>
      <c r="W667" s="9">
        <v>0</v>
      </c>
      <c r="X667" s="9">
        <v>2.3054755043220001</v>
      </c>
      <c r="Y667" s="9">
        <v>55.043227665705999</v>
      </c>
      <c r="Z667" s="9">
        <v>42.363112391930002</v>
      </c>
      <c r="AA667" s="6">
        <f t="shared" ref="AA667:AA670" si="262">Y667+Z667</f>
        <v>97.406340057636001</v>
      </c>
      <c r="AC667" s="6">
        <v>444</v>
      </c>
      <c r="AD667" s="8">
        <v>544.30405405405395</v>
      </c>
      <c r="AE667" s="8">
        <v>42.642562717137999</v>
      </c>
      <c r="AF667" s="6">
        <v>63.500000000999997</v>
      </c>
      <c r="AG667" s="9">
        <v>0</v>
      </c>
      <c r="AH667" s="9">
        <v>3.1531531531530002</v>
      </c>
      <c r="AI667" s="9">
        <v>60.585585585585001</v>
      </c>
      <c r="AJ667" s="9">
        <v>36.261261261260998</v>
      </c>
      <c r="AK667" s="6">
        <f t="shared" ref="AK667:AK670" si="263">AI667+AJ667</f>
        <v>96.846846846846006</v>
      </c>
    </row>
    <row r="668" spans="1:37" ht="15.6" thickBot="1">
      <c r="A668" s="3">
        <v>2011</v>
      </c>
      <c r="B668" s="4" t="s">
        <v>21</v>
      </c>
      <c r="C668" s="4" t="s">
        <v>13</v>
      </c>
      <c r="D668" s="4" t="s">
        <v>17</v>
      </c>
      <c r="E668" s="4" t="s">
        <v>28</v>
      </c>
      <c r="F668" s="4" t="s">
        <v>29</v>
      </c>
      <c r="G668" s="4" t="s">
        <v>15</v>
      </c>
      <c r="H668" s="6">
        <v>928</v>
      </c>
      <c r="I668" s="8">
        <v>562.05818965517199</v>
      </c>
      <c r="J668" s="8">
        <v>54.520256003931003</v>
      </c>
      <c r="K668" s="6">
        <v>62.000000000999997</v>
      </c>
      <c r="L668" s="9">
        <v>0</v>
      </c>
      <c r="M668" s="9">
        <v>3.0139935414419998</v>
      </c>
      <c r="N668" s="9">
        <v>57.265877287404997</v>
      </c>
      <c r="O668" s="9">
        <v>39.612486544671</v>
      </c>
      <c r="P668" s="6">
        <f t="shared" si="261"/>
        <v>96.878363832075991</v>
      </c>
      <c r="S668" s="6">
        <v>407</v>
      </c>
      <c r="T668" s="9">
        <v>565.16461916461901</v>
      </c>
      <c r="U668" s="9">
        <v>46.873164214060999</v>
      </c>
      <c r="V668" s="9">
        <v>65.000000001000004</v>
      </c>
      <c r="W668" s="9">
        <v>0</v>
      </c>
      <c r="X668" s="9">
        <v>2.4570024570019999</v>
      </c>
      <c r="Y668" s="9">
        <v>52.334152334152002</v>
      </c>
      <c r="Z668" s="9">
        <v>45.208845208844998</v>
      </c>
      <c r="AA668" s="6">
        <f t="shared" si="262"/>
        <v>97.542997542997</v>
      </c>
      <c r="AC668" s="6">
        <v>462</v>
      </c>
      <c r="AD668" s="8">
        <v>550.26190476190504</v>
      </c>
      <c r="AE668" s="8">
        <v>49.594173209365998</v>
      </c>
      <c r="AF668" s="6">
        <v>60.000000000999997</v>
      </c>
      <c r="AG668" s="9">
        <v>0</v>
      </c>
      <c r="AH668" s="9">
        <v>3.8876889848810001</v>
      </c>
      <c r="AI668" s="9">
        <v>58.315334773217998</v>
      </c>
      <c r="AJ668" s="9">
        <v>37.580993520518</v>
      </c>
      <c r="AK668" s="6">
        <f t="shared" si="263"/>
        <v>95.896328293735991</v>
      </c>
    </row>
    <row r="669" spans="1:37" ht="15.6" thickBot="1">
      <c r="A669" s="3">
        <v>2012</v>
      </c>
      <c r="B669" s="4" t="s">
        <v>21</v>
      </c>
      <c r="C669" s="4" t="s">
        <v>13</v>
      </c>
      <c r="D669" s="4" t="s">
        <v>17</v>
      </c>
      <c r="E669" s="4" t="s">
        <v>28</v>
      </c>
      <c r="F669" s="4" t="s">
        <v>29</v>
      </c>
      <c r="G669" s="4" t="s">
        <v>15</v>
      </c>
      <c r="H669" s="6">
        <v>1276</v>
      </c>
      <c r="I669" s="8">
        <v>548.56974921630103</v>
      </c>
      <c r="J669" s="8">
        <v>50.688226519593996</v>
      </c>
      <c r="K669" s="6">
        <v>59.000000000999997</v>
      </c>
      <c r="L669" s="9">
        <v>0.15600624024900001</v>
      </c>
      <c r="M669" s="9">
        <v>6.3182527301090001</v>
      </c>
      <c r="N669" s="9">
        <v>61.700468018720002</v>
      </c>
      <c r="O669" s="9">
        <v>31.357254290170999</v>
      </c>
      <c r="P669" s="6">
        <f t="shared" si="261"/>
        <v>93.057722308891002</v>
      </c>
      <c r="S669" s="6">
        <v>386</v>
      </c>
      <c r="T669" s="9">
        <v>563.00777202072504</v>
      </c>
      <c r="U669" s="9">
        <v>50.514058135422999</v>
      </c>
      <c r="V669" s="9">
        <v>63.000000000999997</v>
      </c>
      <c r="W669" s="9">
        <v>0</v>
      </c>
      <c r="X669" s="9">
        <v>2.8423772609809999</v>
      </c>
      <c r="Y669" s="9">
        <v>56.072351421188003</v>
      </c>
      <c r="Z669" s="9">
        <v>40.826873385012</v>
      </c>
      <c r="AA669" s="6">
        <f t="shared" si="262"/>
        <v>96.89922480620001</v>
      </c>
      <c r="AC669" s="6">
        <v>538</v>
      </c>
      <c r="AD669" s="8">
        <v>547.89962825278803</v>
      </c>
      <c r="AE669" s="8">
        <v>51.067242703409001</v>
      </c>
      <c r="AF669" s="6">
        <v>65.000000001000004</v>
      </c>
      <c r="AG669" s="9">
        <v>0</v>
      </c>
      <c r="AH669" s="9">
        <v>6.1338289962820003</v>
      </c>
      <c r="AI669" s="9">
        <v>57.063197026022003</v>
      </c>
      <c r="AJ669" s="9">
        <v>36.802973977694997</v>
      </c>
      <c r="AK669" s="6">
        <f t="shared" si="263"/>
        <v>93.866171003717</v>
      </c>
    </row>
    <row r="670" spans="1:37" ht="15.6" thickBot="1">
      <c r="A670" s="3">
        <v>2013</v>
      </c>
      <c r="B670" s="4" t="s">
        <v>21</v>
      </c>
      <c r="C670" s="4" t="s">
        <v>13</v>
      </c>
      <c r="D670" s="4" t="s">
        <v>17</v>
      </c>
      <c r="E670" s="4" t="s">
        <v>28</v>
      </c>
      <c r="F670" s="4" t="s">
        <v>29</v>
      </c>
      <c r="G670" s="4" t="s">
        <v>15</v>
      </c>
      <c r="H670" s="6">
        <v>1353</v>
      </c>
      <c r="I670" s="8">
        <v>547.33037694013296</v>
      </c>
      <c r="J670" s="8">
        <v>52.580407019142001</v>
      </c>
      <c r="K670" s="6">
        <v>60.500000000999997</v>
      </c>
      <c r="L670" s="9">
        <v>7.3746312684000004E-2</v>
      </c>
      <c r="M670" s="9">
        <v>8.0383480825950002</v>
      </c>
      <c r="N670" s="9">
        <v>60.840707964601002</v>
      </c>
      <c r="O670" s="9">
        <v>30.825958702064</v>
      </c>
      <c r="P670" s="6">
        <f t="shared" si="261"/>
        <v>91.666666666665009</v>
      </c>
      <c r="S670" s="6">
        <v>420</v>
      </c>
      <c r="T670" s="9">
        <v>556.392857142857</v>
      </c>
      <c r="U670" s="9">
        <v>45.681165950584003</v>
      </c>
      <c r="V670" s="9">
        <v>61.000000000999997</v>
      </c>
      <c r="W670" s="9">
        <v>0</v>
      </c>
      <c r="X670" s="9">
        <v>3.309692671394</v>
      </c>
      <c r="Y670" s="9">
        <v>57.919621749409004</v>
      </c>
      <c r="Z670" s="9">
        <v>38.061465721040001</v>
      </c>
      <c r="AA670" s="6">
        <f t="shared" si="262"/>
        <v>95.981087470449012</v>
      </c>
      <c r="AC670" s="6">
        <v>549</v>
      </c>
      <c r="AD670" s="8">
        <v>543.85974499089298</v>
      </c>
      <c r="AE670" s="8">
        <v>43.637738145391999</v>
      </c>
      <c r="AF670" s="6">
        <v>62.000000000999997</v>
      </c>
      <c r="AG670" s="9">
        <v>0</v>
      </c>
      <c r="AH670" s="9">
        <v>4.3321299638979998</v>
      </c>
      <c r="AI670" s="9">
        <v>63.537906137184002</v>
      </c>
      <c r="AJ670" s="9">
        <v>31.227436823104</v>
      </c>
      <c r="AK670" s="6">
        <f t="shared" si="263"/>
        <v>94.765342960287995</v>
      </c>
    </row>
    <row r="671" spans="1:37" ht="16.2" thickBot="1">
      <c r="A671" s="3"/>
      <c r="B671" s="4"/>
      <c r="C671" s="4"/>
      <c r="D671" s="4"/>
      <c r="E671" s="4"/>
      <c r="F671" s="4"/>
      <c r="G671" s="25"/>
      <c r="H671" s="26" t="s">
        <v>24</v>
      </c>
      <c r="I671" s="30">
        <f>(I670-I666)/J670</f>
        <v>-0.2745242121466282</v>
      </c>
      <c r="J671" s="8"/>
      <c r="K671" s="6"/>
      <c r="L671" s="9"/>
      <c r="M671" s="38" t="s">
        <v>34</v>
      </c>
      <c r="N671" s="41">
        <f>N670-N666</f>
        <v>0.95370231488400492</v>
      </c>
      <c r="O671" s="57">
        <f>O670-O666</f>
        <v>-5.6712164391780036</v>
      </c>
      <c r="P671" s="6"/>
      <c r="S671" s="43" t="s">
        <v>23</v>
      </c>
      <c r="T671" s="30">
        <f>(T670-T666)/U670</f>
        <v>-0.13035939035666907</v>
      </c>
      <c r="X671" s="38" t="s">
        <v>34</v>
      </c>
      <c r="Y671" s="58">
        <f>Y670-Y666</f>
        <v>2.1244735014310052</v>
      </c>
      <c r="Z671" s="58">
        <f>Z670-Z666</f>
        <v>-3.1784264622479981</v>
      </c>
      <c r="AC671" s="43" t="s">
        <v>23</v>
      </c>
      <c r="AD671" s="30">
        <f>(AD670-AD666)/AE670</f>
        <v>-0.10787663093894968</v>
      </c>
      <c r="AH671" s="38" t="s">
        <v>34</v>
      </c>
      <c r="AI671" s="41">
        <f>AI670-AI666</f>
        <v>3.8802044256930017</v>
      </c>
      <c r="AJ671" s="57">
        <f>AJ670-AJ666</f>
        <v>-5.6918785803189991</v>
      </c>
      <c r="AK671" s="6"/>
    </row>
    <row r="672" spans="1:37" ht="15.6" thickBot="1">
      <c r="A672" s="3"/>
      <c r="B672" s="4"/>
      <c r="C672" s="4"/>
      <c r="D672" s="4"/>
      <c r="E672" s="4"/>
      <c r="F672" s="4"/>
      <c r="G672" s="4"/>
      <c r="H672" s="6"/>
      <c r="I672" s="8"/>
      <c r="J672" s="8"/>
      <c r="K672" s="6"/>
      <c r="L672" s="9"/>
      <c r="M672" s="9"/>
      <c r="N672" s="9"/>
      <c r="O672" s="9"/>
      <c r="P672" s="6"/>
      <c r="AC672" s="6"/>
      <c r="AD672" s="8"/>
      <c r="AE672" s="8"/>
      <c r="AF672" s="6"/>
      <c r="AG672" s="9"/>
      <c r="AH672" s="9"/>
      <c r="AI672" s="9"/>
      <c r="AJ672" s="9"/>
      <c r="AK672" s="6"/>
    </row>
    <row r="673" spans="1:37" ht="15.6" thickBot="1">
      <c r="A673" s="3">
        <v>2009</v>
      </c>
      <c r="B673" s="4" t="s">
        <v>21</v>
      </c>
      <c r="C673" s="4" t="s">
        <v>19</v>
      </c>
      <c r="D673" s="4" t="s">
        <v>17</v>
      </c>
      <c r="E673" s="4" t="s">
        <v>28</v>
      </c>
      <c r="F673" s="4" t="s">
        <v>29</v>
      </c>
      <c r="G673" s="4" t="s">
        <v>15</v>
      </c>
      <c r="H673" s="6">
        <v>892</v>
      </c>
      <c r="I673" s="8">
        <v>618.817264573991</v>
      </c>
      <c r="J673" s="8">
        <v>52.895798017917002</v>
      </c>
      <c r="K673" s="6">
        <v>47.000000000999997</v>
      </c>
      <c r="L673" s="9">
        <v>0</v>
      </c>
      <c r="M673" s="9">
        <v>4.8206278026899998</v>
      </c>
      <c r="N673" s="9">
        <v>59.977578475336003</v>
      </c>
      <c r="O673" s="9">
        <v>35.201793721972997</v>
      </c>
      <c r="P673" s="6">
        <f>N673+O673</f>
        <v>95.179372197308993</v>
      </c>
      <c r="S673" s="6">
        <v>638</v>
      </c>
      <c r="T673" s="9">
        <v>624.28996865203806</v>
      </c>
      <c r="U673" s="9">
        <v>50.584206428789003</v>
      </c>
      <c r="V673" s="9">
        <v>58.000000000999997</v>
      </c>
      <c r="W673" s="9">
        <v>0</v>
      </c>
      <c r="X673" s="9">
        <v>1.7214397496080001</v>
      </c>
      <c r="Y673" s="9">
        <v>49.295774647887001</v>
      </c>
      <c r="Z673" s="9">
        <v>48.826291079812002</v>
      </c>
      <c r="AA673" s="6">
        <f>Y673+Z673</f>
        <v>98.12206572769901</v>
      </c>
      <c r="AC673" s="6">
        <v>542</v>
      </c>
      <c r="AD673" s="8">
        <v>613.60516605166094</v>
      </c>
      <c r="AE673" s="8">
        <v>48.058565348873003</v>
      </c>
      <c r="AF673" s="6">
        <v>51.000000000999997</v>
      </c>
      <c r="AG673" s="9">
        <v>0</v>
      </c>
      <c r="AH673" s="9">
        <v>2.9304029304019998</v>
      </c>
      <c r="AI673" s="9">
        <v>59.523809523809</v>
      </c>
      <c r="AJ673" s="9">
        <v>36.813186813186</v>
      </c>
      <c r="AK673" s="6">
        <f>AI673+AJ673</f>
        <v>96.336996336995</v>
      </c>
    </row>
    <row r="674" spans="1:37" ht="15.6" thickBot="1">
      <c r="A674" s="3">
        <v>2010</v>
      </c>
      <c r="B674" s="4" t="s">
        <v>21</v>
      </c>
      <c r="C674" s="4" t="s">
        <v>19</v>
      </c>
      <c r="D674" s="4" t="s">
        <v>17</v>
      </c>
      <c r="E674" s="4" t="s">
        <v>28</v>
      </c>
      <c r="F674" s="4" t="s">
        <v>29</v>
      </c>
      <c r="G674" s="4" t="s">
        <v>15</v>
      </c>
      <c r="H674" s="6">
        <v>875</v>
      </c>
      <c r="I674" s="8">
        <v>623.62971428571404</v>
      </c>
      <c r="J674" s="8">
        <v>49.949837851645</v>
      </c>
      <c r="K674" s="6">
        <v>48.000000000999997</v>
      </c>
      <c r="L674" s="9">
        <v>0</v>
      </c>
      <c r="M674" s="9">
        <v>3.4129692832759999</v>
      </c>
      <c r="N674" s="9">
        <v>60.295790671216999</v>
      </c>
      <c r="O674" s="9">
        <v>35.836177474402</v>
      </c>
      <c r="P674" s="6">
        <f t="shared" ref="P674:P677" si="264">N674+O674</f>
        <v>96.131968145618998</v>
      </c>
      <c r="S674" s="6">
        <v>646</v>
      </c>
      <c r="T674" s="9">
        <v>631.32507739938103</v>
      </c>
      <c r="U674" s="9">
        <v>59.047973319112998</v>
      </c>
      <c r="V674" s="9">
        <v>60.000000000999997</v>
      </c>
      <c r="W674" s="9">
        <v>0</v>
      </c>
      <c r="X674" s="9">
        <v>3.4003091190100001</v>
      </c>
      <c r="Y674" s="9">
        <v>46.831530139103002</v>
      </c>
      <c r="Z674" s="9">
        <v>49.613601236476001</v>
      </c>
      <c r="AA674" s="6">
        <f t="shared" ref="AA674:AA677" si="265">Y674+Z674</f>
        <v>96.445131375578995</v>
      </c>
      <c r="AC674" s="6">
        <v>567</v>
      </c>
      <c r="AD674" s="8">
        <v>618.01587301587301</v>
      </c>
      <c r="AE674" s="8">
        <v>54.040405919865002</v>
      </c>
      <c r="AF674" s="6">
        <v>56.000000000999997</v>
      </c>
      <c r="AG674" s="9">
        <v>0</v>
      </c>
      <c r="AH674" s="9">
        <v>3.6971830985910001</v>
      </c>
      <c r="AI674" s="9">
        <v>57.042253521126</v>
      </c>
      <c r="AJ674" s="9">
        <v>39.084507042253001</v>
      </c>
      <c r="AK674" s="6">
        <f t="shared" ref="AK674:AK677" si="266">AI674+AJ674</f>
        <v>96.126760563379008</v>
      </c>
    </row>
    <row r="675" spans="1:37" ht="15.6" thickBot="1">
      <c r="A675" s="3">
        <v>2011</v>
      </c>
      <c r="B675" s="4" t="s">
        <v>21</v>
      </c>
      <c r="C675" s="4" t="s">
        <v>19</v>
      </c>
      <c r="D675" s="4" t="s">
        <v>17</v>
      </c>
      <c r="E675" s="4" t="s">
        <v>28</v>
      </c>
      <c r="F675" s="4" t="s">
        <v>29</v>
      </c>
      <c r="G675" s="4" t="s">
        <v>15</v>
      </c>
      <c r="H675" s="6">
        <v>858</v>
      </c>
      <c r="I675" s="8">
        <v>620.55944055944099</v>
      </c>
      <c r="J675" s="8">
        <v>49.745507159277999</v>
      </c>
      <c r="K675" s="6">
        <v>46.000000000999997</v>
      </c>
      <c r="L675" s="9">
        <v>0</v>
      </c>
      <c r="M675" s="9">
        <v>3.4924330616989998</v>
      </c>
      <c r="N675" s="9">
        <v>62.630966239812999</v>
      </c>
      <c r="O675" s="9">
        <v>33.760186263096003</v>
      </c>
      <c r="P675" s="6">
        <f t="shared" si="264"/>
        <v>96.391152502908994</v>
      </c>
      <c r="S675" s="6">
        <v>662</v>
      </c>
      <c r="T675" s="9">
        <v>627.27643504531704</v>
      </c>
      <c r="U675" s="9">
        <v>56.828675460493002</v>
      </c>
      <c r="V675" s="9">
        <v>54.000000000999997</v>
      </c>
      <c r="W675" s="9">
        <v>0</v>
      </c>
      <c r="X675" s="9">
        <v>2.714932126696</v>
      </c>
      <c r="Y675" s="9">
        <v>52.337858220210997</v>
      </c>
      <c r="Z675" s="9">
        <v>44.796380090497003</v>
      </c>
      <c r="AA675" s="6">
        <f t="shared" si="265"/>
        <v>97.134238310708</v>
      </c>
      <c r="AC675" s="6">
        <v>564</v>
      </c>
      <c r="AD675" s="8">
        <v>615.87588652482304</v>
      </c>
      <c r="AE675" s="8">
        <v>48.707254558609002</v>
      </c>
      <c r="AF675" s="6">
        <v>53.000000000999997</v>
      </c>
      <c r="AG675" s="9">
        <v>0</v>
      </c>
      <c r="AH675" s="9">
        <v>3.3391915641469998</v>
      </c>
      <c r="AI675" s="9">
        <v>56.942003514938001</v>
      </c>
      <c r="AJ675" s="9">
        <v>38.840070298769</v>
      </c>
      <c r="AK675" s="6">
        <f t="shared" si="266"/>
        <v>95.782073813707001</v>
      </c>
    </row>
    <row r="676" spans="1:37" ht="15.6" thickBot="1">
      <c r="A676" s="3">
        <v>2012</v>
      </c>
      <c r="B676" s="4" t="s">
        <v>21</v>
      </c>
      <c r="C676" s="4" t="s">
        <v>19</v>
      </c>
      <c r="D676" s="4" t="s">
        <v>17</v>
      </c>
      <c r="E676" s="4" t="s">
        <v>28</v>
      </c>
      <c r="F676" s="4" t="s">
        <v>29</v>
      </c>
      <c r="G676" s="4" t="s">
        <v>15</v>
      </c>
      <c r="H676" s="6">
        <v>906</v>
      </c>
      <c r="I676" s="8">
        <v>621.61810154525404</v>
      </c>
      <c r="J676" s="8">
        <v>53.730346406948001</v>
      </c>
      <c r="K676" s="6">
        <v>49.000000000999997</v>
      </c>
      <c r="L676" s="9">
        <v>0</v>
      </c>
      <c r="M676" s="9">
        <v>2.7472527472519999</v>
      </c>
      <c r="N676" s="9">
        <v>61.098901098901003</v>
      </c>
      <c r="O676" s="9">
        <v>35.714285714284998</v>
      </c>
      <c r="P676" s="6">
        <f t="shared" si="264"/>
        <v>96.813186813186007</v>
      </c>
      <c r="S676" s="6">
        <v>644</v>
      </c>
      <c r="T676" s="9">
        <v>624.36180124223597</v>
      </c>
      <c r="U676" s="9">
        <v>59.547447008859997</v>
      </c>
      <c r="V676" s="9">
        <v>57.000000000999997</v>
      </c>
      <c r="W676" s="9">
        <v>0</v>
      </c>
      <c r="X676" s="9">
        <v>2.9275808936819998</v>
      </c>
      <c r="Y676" s="9">
        <v>52.388289676425003</v>
      </c>
      <c r="Z676" s="9">
        <v>43.913713405237999</v>
      </c>
      <c r="AA676" s="6">
        <f t="shared" si="265"/>
        <v>96.302003081663003</v>
      </c>
      <c r="AC676" s="6">
        <v>588</v>
      </c>
      <c r="AD676" s="8">
        <v>618.03571428571399</v>
      </c>
      <c r="AE676" s="8">
        <v>55.492103126206999</v>
      </c>
      <c r="AF676" s="6">
        <v>53.000000000999997</v>
      </c>
      <c r="AG676" s="9">
        <v>0</v>
      </c>
      <c r="AH676" s="9">
        <v>3.90492359932</v>
      </c>
      <c r="AI676" s="9">
        <v>56.027164685907998</v>
      </c>
      <c r="AJ676" s="9">
        <v>39.898132427843002</v>
      </c>
      <c r="AK676" s="6">
        <f t="shared" si="266"/>
        <v>95.925297113751</v>
      </c>
    </row>
    <row r="677" spans="1:37" ht="15.6" thickBot="1">
      <c r="A677" s="3">
        <v>2013</v>
      </c>
      <c r="B677" s="4" t="s">
        <v>21</v>
      </c>
      <c r="C677" s="4" t="s">
        <v>19</v>
      </c>
      <c r="D677" s="4" t="s">
        <v>17</v>
      </c>
      <c r="E677" s="4" t="s">
        <v>28</v>
      </c>
      <c r="F677" s="4" t="s">
        <v>29</v>
      </c>
      <c r="G677" s="4" t="s">
        <v>15</v>
      </c>
      <c r="H677" s="6">
        <v>1009</v>
      </c>
      <c r="I677" s="8">
        <v>621.94549058473694</v>
      </c>
      <c r="J677" s="8">
        <v>50.133908007705998</v>
      </c>
      <c r="K677" s="6">
        <v>50.000000000999997</v>
      </c>
      <c r="L677" s="9">
        <v>0</v>
      </c>
      <c r="M677" s="9">
        <v>2.8627838104630001</v>
      </c>
      <c r="N677" s="9">
        <v>62.388943731490002</v>
      </c>
      <c r="O677" s="9">
        <v>34.353405725567001</v>
      </c>
      <c r="P677" s="6">
        <f t="shared" si="264"/>
        <v>96.742349457057003</v>
      </c>
      <c r="S677" s="6">
        <v>647</v>
      </c>
      <c r="T677" s="9">
        <v>622.05409582689299</v>
      </c>
      <c r="U677" s="9">
        <v>57.206257460533998</v>
      </c>
      <c r="V677" s="9">
        <v>58.000000000999997</v>
      </c>
      <c r="W677" s="9">
        <v>0</v>
      </c>
      <c r="X677" s="9">
        <v>1.384615384615</v>
      </c>
      <c r="Y677" s="9">
        <v>53.076923076923002</v>
      </c>
      <c r="Z677" s="9">
        <v>45.076923076923002</v>
      </c>
      <c r="AA677" s="6">
        <f t="shared" si="265"/>
        <v>98.153846153846004</v>
      </c>
      <c r="AC677" s="6">
        <v>585</v>
      </c>
      <c r="AD677" s="8">
        <v>621.20683760683801</v>
      </c>
      <c r="AE677" s="8">
        <v>55.735584976018998</v>
      </c>
      <c r="AF677" s="6">
        <v>59.000000000999997</v>
      </c>
      <c r="AG677" s="9">
        <v>0</v>
      </c>
      <c r="AH677" s="9">
        <v>2.5553662691649999</v>
      </c>
      <c r="AI677" s="9">
        <v>55.195911413969</v>
      </c>
      <c r="AJ677" s="9">
        <v>41.908006814309999</v>
      </c>
      <c r="AK677" s="6">
        <f t="shared" si="266"/>
        <v>97.103918228278999</v>
      </c>
    </row>
    <row r="678" spans="1:37" ht="16.2" thickBot="1">
      <c r="A678" s="3"/>
      <c r="B678" s="4"/>
      <c r="C678" s="4"/>
      <c r="D678" s="4"/>
      <c r="E678" s="4"/>
      <c r="F678" s="4"/>
      <c r="G678" s="25"/>
      <c r="H678" s="26" t="s">
        <v>24</v>
      </c>
      <c r="I678" s="30">
        <f>(I677-I673)/J677</f>
        <v>6.2397409957849558E-2</v>
      </c>
      <c r="J678" s="8"/>
      <c r="K678" s="6"/>
      <c r="L678" s="9"/>
      <c r="M678" s="38" t="s">
        <v>34</v>
      </c>
      <c r="N678" s="41">
        <f>N677-N673</f>
        <v>2.4113652561539993</v>
      </c>
      <c r="O678" s="41">
        <f>O677-O673</f>
        <v>-0.8483879964059966</v>
      </c>
      <c r="P678" s="6"/>
      <c r="S678" s="43" t="s">
        <v>23</v>
      </c>
      <c r="T678" s="30">
        <f>(T677-T673)/U677</f>
        <v>-3.9084410069782506E-2</v>
      </c>
      <c r="X678" s="38" t="s">
        <v>34</v>
      </c>
      <c r="Y678" s="58">
        <f>Y677-Y673</f>
        <v>3.7811484290360013</v>
      </c>
      <c r="Z678" s="58">
        <f>Z677-Z673</f>
        <v>-3.7493680028889997</v>
      </c>
      <c r="AC678" s="43" t="s">
        <v>23</v>
      </c>
      <c r="AD678" s="30">
        <f>(AD677-AD673)/AE677</f>
        <v>0.13638811826318475</v>
      </c>
      <c r="AH678" s="38" t="s">
        <v>34</v>
      </c>
      <c r="AI678" s="41">
        <f>AI677-AI673</f>
        <v>-4.3278981098399996</v>
      </c>
      <c r="AJ678" s="55">
        <f>AJ677-AJ673</f>
        <v>5.094820001123999</v>
      </c>
      <c r="AK678" s="6"/>
    </row>
    <row r="679" spans="1:37" ht="15.6" thickBot="1">
      <c r="A679" s="3"/>
      <c r="B679" s="4"/>
      <c r="C679" s="4"/>
      <c r="D679" s="4"/>
      <c r="E679" s="4"/>
      <c r="F679" s="4"/>
      <c r="G679" s="4"/>
      <c r="H679" s="6"/>
      <c r="I679" s="8"/>
      <c r="J679" s="8"/>
      <c r="K679" s="6"/>
      <c r="L679" s="9"/>
      <c r="M679" s="9"/>
      <c r="N679" s="9"/>
      <c r="O679" s="9"/>
      <c r="P679" s="6"/>
      <c r="AC679" s="6"/>
      <c r="AD679" s="8"/>
      <c r="AE679" s="8"/>
      <c r="AF679" s="6"/>
      <c r="AG679" s="9"/>
      <c r="AH679" s="9"/>
      <c r="AI679" s="9"/>
      <c r="AJ679" s="9"/>
      <c r="AK679" s="6"/>
    </row>
    <row r="680" spans="1:37" ht="15.6" thickBot="1">
      <c r="A680" s="3">
        <v>2009</v>
      </c>
      <c r="B680" s="4" t="s">
        <v>21</v>
      </c>
      <c r="C680" s="4" t="s">
        <v>18</v>
      </c>
      <c r="D680" s="4" t="s">
        <v>17</v>
      </c>
      <c r="E680" s="4" t="s">
        <v>28</v>
      </c>
      <c r="F680" s="4" t="s">
        <v>29</v>
      </c>
      <c r="G680" s="4" t="s">
        <v>15</v>
      </c>
      <c r="H680" s="6">
        <v>778</v>
      </c>
      <c r="I680" s="8">
        <v>650.38174807197902</v>
      </c>
      <c r="J680" s="8">
        <v>58.409392820469002</v>
      </c>
      <c r="K680" s="6">
        <v>55.000000000999997</v>
      </c>
      <c r="L680" s="9">
        <v>0.25510204081600002</v>
      </c>
      <c r="M680" s="9">
        <v>7.015306122448</v>
      </c>
      <c r="N680" s="9">
        <v>64.923469387755006</v>
      </c>
      <c r="O680" s="9">
        <v>27.040816326529999</v>
      </c>
      <c r="P680" s="6">
        <f>N680+O680</f>
        <v>91.964285714285012</v>
      </c>
      <c r="S680" s="6">
        <v>291</v>
      </c>
      <c r="T680" s="9">
        <v>676.59793814432999</v>
      </c>
      <c r="U680" s="9">
        <v>73.604768369777005</v>
      </c>
      <c r="V680" s="9">
        <v>60.500000000999997</v>
      </c>
      <c r="W680" s="9">
        <v>0.33898305084699998</v>
      </c>
      <c r="X680" s="9">
        <v>3.728813559322</v>
      </c>
      <c r="Y680" s="9">
        <v>48.474576271186002</v>
      </c>
      <c r="Z680" s="9">
        <v>46.101694915254001</v>
      </c>
      <c r="AA680" s="6">
        <f>Y680+Z680</f>
        <v>94.57627118644001</v>
      </c>
      <c r="AC680" s="6">
        <v>328</v>
      </c>
      <c r="AD680" s="8">
        <v>648.99695121951197</v>
      </c>
      <c r="AE680" s="8">
        <v>73.502855151668001</v>
      </c>
      <c r="AF680" s="6">
        <v>52.500000000999997</v>
      </c>
      <c r="AG680" s="9">
        <v>1.2121212121210001</v>
      </c>
      <c r="AH680" s="9">
        <v>9.3939393939390001</v>
      </c>
      <c r="AI680" s="9">
        <v>61.515151515150997</v>
      </c>
      <c r="AJ680" s="9">
        <v>27.272727272727</v>
      </c>
      <c r="AK680" s="6">
        <f>AI680+AJ680</f>
        <v>88.787878787878</v>
      </c>
    </row>
    <row r="681" spans="1:37" ht="15.6" thickBot="1">
      <c r="A681" s="3">
        <v>2010</v>
      </c>
      <c r="B681" s="4" t="s">
        <v>21</v>
      </c>
      <c r="C681" s="4" t="s">
        <v>18</v>
      </c>
      <c r="D681" s="4" t="s">
        <v>17</v>
      </c>
      <c r="E681" s="4" t="s">
        <v>28</v>
      </c>
      <c r="F681" s="4" t="s">
        <v>29</v>
      </c>
      <c r="G681" s="4" t="s">
        <v>15</v>
      </c>
      <c r="H681" s="6">
        <v>779</v>
      </c>
      <c r="I681" s="8">
        <v>649.23491655969201</v>
      </c>
      <c r="J681" s="8">
        <v>68.381979562463002</v>
      </c>
      <c r="K681" s="6">
        <v>53.000000000999997</v>
      </c>
      <c r="L681" s="9">
        <v>0.25445292620799997</v>
      </c>
      <c r="M681" s="9">
        <v>10.305343511449999</v>
      </c>
      <c r="N681" s="9">
        <v>61.195928753179999</v>
      </c>
      <c r="O681" s="9">
        <v>27.353689567429999</v>
      </c>
      <c r="P681" s="6">
        <f t="shared" ref="P681:P684" si="267">N681+O681</f>
        <v>88.549618320609994</v>
      </c>
      <c r="S681" s="6">
        <v>332</v>
      </c>
      <c r="T681" s="9">
        <v>666.59337349397595</v>
      </c>
      <c r="U681" s="9">
        <v>65.512253078249998</v>
      </c>
      <c r="V681" s="9">
        <v>56.000000000999997</v>
      </c>
      <c r="W681" s="9">
        <v>0</v>
      </c>
      <c r="X681" s="9">
        <v>4.1791044776110002</v>
      </c>
      <c r="Y681" s="9">
        <v>58.805970149253</v>
      </c>
      <c r="Z681" s="9">
        <v>36.119402985073997</v>
      </c>
      <c r="AA681" s="6">
        <f t="shared" ref="AA681:AA684" si="268">Y681+Z681</f>
        <v>94.925373134327003</v>
      </c>
      <c r="AC681" s="6">
        <v>338</v>
      </c>
      <c r="AD681" s="8">
        <v>645.02366863905297</v>
      </c>
      <c r="AE681" s="8">
        <v>66.941353726426996</v>
      </c>
      <c r="AF681" s="6">
        <v>49.000000000999997</v>
      </c>
      <c r="AG681" s="9">
        <v>0.292397660818</v>
      </c>
      <c r="AH681" s="9">
        <v>8.1871345029229996</v>
      </c>
      <c r="AI681" s="9">
        <v>63.742690058478999</v>
      </c>
      <c r="AJ681" s="9">
        <v>26.608187134502</v>
      </c>
      <c r="AK681" s="6">
        <f t="shared" ref="AK681:AK684" si="269">AI681+AJ681</f>
        <v>90.350877192981002</v>
      </c>
    </row>
    <row r="682" spans="1:37" ht="15.6" thickBot="1">
      <c r="A682" s="3">
        <v>2011</v>
      </c>
      <c r="B682" s="4" t="s">
        <v>21</v>
      </c>
      <c r="C682" s="4" t="s">
        <v>18</v>
      </c>
      <c r="D682" s="4" t="s">
        <v>17</v>
      </c>
      <c r="E682" s="4" t="s">
        <v>28</v>
      </c>
      <c r="F682" s="4" t="s">
        <v>29</v>
      </c>
      <c r="G682" s="4" t="s">
        <v>15</v>
      </c>
      <c r="H682" s="6">
        <v>760</v>
      </c>
      <c r="I682" s="8">
        <v>644.58552631578902</v>
      </c>
      <c r="J682" s="8">
        <v>61.037887980794999</v>
      </c>
      <c r="K682" s="6">
        <v>54.000000000999997</v>
      </c>
      <c r="L682" s="9">
        <v>0.52219321148800002</v>
      </c>
      <c r="M682" s="9">
        <v>6.7885117493470002</v>
      </c>
      <c r="N682" s="9">
        <v>68.276762402087996</v>
      </c>
      <c r="O682" s="9">
        <v>23.629242819843</v>
      </c>
      <c r="P682" s="6">
        <f t="shared" si="267"/>
        <v>91.906005221930997</v>
      </c>
      <c r="S682" s="6">
        <v>359</v>
      </c>
      <c r="T682" s="9">
        <v>661.15320334261799</v>
      </c>
      <c r="U682" s="9">
        <v>61.909164261828998</v>
      </c>
      <c r="V682" s="9">
        <v>60.000000000999997</v>
      </c>
      <c r="W682" s="9">
        <v>0.27624309392200003</v>
      </c>
      <c r="X682" s="9">
        <v>4.6961325966849996</v>
      </c>
      <c r="Y682" s="9">
        <v>62.154696132596001</v>
      </c>
      <c r="Z682" s="9">
        <v>32.044198895027002</v>
      </c>
      <c r="AA682" s="6">
        <f t="shared" si="268"/>
        <v>94.198895027622996</v>
      </c>
      <c r="AC682" s="6">
        <v>412</v>
      </c>
      <c r="AD682" s="8">
        <v>639.44417475728198</v>
      </c>
      <c r="AE682" s="8">
        <v>64.166558587189002</v>
      </c>
      <c r="AF682" s="6">
        <v>49.000000000999997</v>
      </c>
      <c r="AG682" s="9">
        <v>0.95465393794700004</v>
      </c>
      <c r="AH682" s="9">
        <v>8.830548926014</v>
      </c>
      <c r="AI682" s="9">
        <v>66.587112171837006</v>
      </c>
      <c r="AJ682" s="9">
        <v>21.957040572792</v>
      </c>
      <c r="AK682" s="6">
        <f t="shared" si="269"/>
        <v>88.544152744629002</v>
      </c>
    </row>
    <row r="683" spans="1:37" ht="15.6" thickBot="1">
      <c r="A683" s="3">
        <v>2012</v>
      </c>
      <c r="B683" s="4" t="s">
        <v>21</v>
      </c>
      <c r="C683" s="4" t="s">
        <v>18</v>
      </c>
      <c r="D683" s="4" t="s">
        <v>17</v>
      </c>
      <c r="E683" s="4" t="s">
        <v>28</v>
      </c>
      <c r="F683" s="4" t="s">
        <v>29</v>
      </c>
      <c r="G683" s="4" t="s">
        <v>15</v>
      </c>
      <c r="H683" s="6">
        <v>812</v>
      </c>
      <c r="I683" s="8">
        <v>638.31650246305401</v>
      </c>
      <c r="J683" s="8">
        <v>60.527048695249</v>
      </c>
      <c r="K683" s="6">
        <v>51.000000000999997</v>
      </c>
      <c r="L683" s="9">
        <v>0.61050061050000004</v>
      </c>
      <c r="M683" s="9">
        <v>8.3028083028079998</v>
      </c>
      <c r="N683" s="9">
        <v>70.329670329669995</v>
      </c>
      <c r="O683" s="9">
        <v>19.902319902319</v>
      </c>
      <c r="P683" s="6">
        <f t="shared" si="267"/>
        <v>90.231990231988988</v>
      </c>
      <c r="S683" s="6">
        <v>399</v>
      </c>
      <c r="T683" s="9">
        <v>662.182957393484</v>
      </c>
      <c r="U683" s="9">
        <v>70.491519931027995</v>
      </c>
      <c r="V683" s="9">
        <v>54.000000000999997</v>
      </c>
      <c r="W683" s="9">
        <v>0.24875621890499999</v>
      </c>
      <c r="X683" s="9">
        <v>5.4726368159199996</v>
      </c>
      <c r="Y683" s="9">
        <v>59.701492537313001</v>
      </c>
      <c r="Z683" s="9">
        <v>33.830845771143998</v>
      </c>
      <c r="AA683" s="6">
        <f t="shared" si="268"/>
        <v>93.532338308457</v>
      </c>
      <c r="AC683" s="6">
        <v>395</v>
      </c>
      <c r="AD683" s="8">
        <v>633.54936708860805</v>
      </c>
      <c r="AE683" s="8">
        <v>61.276807814982</v>
      </c>
      <c r="AF683" s="6">
        <v>44.000000000999997</v>
      </c>
      <c r="AG683" s="9">
        <v>0.23809523809499999</v>
      </c>
      <c r="AH683" s="9">
        <v>12.857142857142</v>
      </c>
      <c r="AI683" s="9">
        <v>64.047619047618994</v>
      </c>
      <c r="AJ683" s="9">
        <v>16.904761904760999</v>
      </c>
      <c r="AK683" s="6">
        <f t="shared" si="269"/>
        <v>80.952380952379997</v>
      </c>
    </row>
    <row r="684" spans="1:37" ht="15.6" thickBot="1">
      <c r="A684" s="3">
        <v>2013</v>
      </c>
      <c r="B684" s="4" t="s">
        <v>21</v>
      </c>
      <c r="C684" s="4" t="s">
        <v>18</v>
      </c>
      <c r="D684" s="4" t="s">
        <v>17</v>
      </c>
      <c r="E684" s="4" t="s">
        <v>28</v>
      </c>
      <c r="F684" s="4" t="s">
        <v>29</v>
      </c>
      <c r="G684" s="4" t="s">
        <v>15</v>
      </c>
      <c r="H684" s="6">
        <v>791</v>
      </c>
      <c r="I684" s="8">
        <v>641.183312262958</v>
      </c>
      <c r="J684" s="8">
        <v>61.691786168504997</v>
      </c>
      <c r="K684" s="6">
        <v>46.000000000999997</v>
      </c>
      <c r="L684" s="9">
        <v>0.74812967581000001</v>
      </c>
      <c r="M684" s="9">
        <v>8.4788029925180002</v>
      </c>
      <c r="N684" s="9">
        <v>67.955112219450996</v>
      </c>
      <c r="O684" s="9">
        <v>21.4463840399</v>
      </c>
      <c r="P684" s="6">
        <f t="shared" si="267"/>
        <v>89.401496259350992</v>
      </c>
      <c r="S684" s="6">
        <v>399</v>
      </c>
      <c r="T684" s="9">
        <v>658.95739348370898</v>
      </c>
      <c r="U684" s="9">
        <v>63.139079865439001</v>
      </c>
      <c r="V684" s="9">
        <v>52.500000000999997</v>
      </c>
      <c r="W684" s="9">
        <v>0.24937655860300001</v>
      </c>
      <c r="X684" s="9">
        <v>5.486284289276</v>
      </c>
      <c r="Y684" s="9">
        <v>62.593516209476</v>
      </c>
      <c r="Z684" s="9">
        <v>31.172069825436001</v>
      </c>
      <c r="AA684" s="6">
        <f t="shared" si="268"/>
        <v>93.765586034912005</v>
      </c>
      <c r="AC684" s="6">
        <v>400</v>
      </c>
      <c r="AD684" s="8">
        <v>641.23749999999995</v>
      </c>
      <c r="AE684" s="8">
        <v>60.727098935424003</v>
      </c>
      <c r="AF684" s="6">
        <v>49.500000000999997</v>
      </c>
      <c r="AG684" s="9">
        <v>0.48076923076900002</v>
      </c>
      <c r="AH684" s="9">
        <v>9.6153846153840004</v>
      </c>
      <c r="AI684" s="9">
        <v>62.5</v>
      </c>
      <c r="AJ684" s="9">
        <v>23.557692307692001</v>
      </c>
      <c r="AK684" s="6">
        <f t="shared" si="269"/>
        <v>86.057692307692008</v>
      </c>
    </row>
    <row r="685" spans="1:37" ht="16.2" thickBot="1">
      <c r="A685" s="3"/>
      <c r="B685" s="4"/>
      <c r="C685" s="4"/>
      <c r="D685" s="4"/>
      <c r="E685" s="4"/>
      <c r="F685" s="4"/>
      <c r="G685" s="25"/>
      <c r="H685" s="26" t="s">
        <v>24</v>
      </c>
      <c r="I685" s="30">
        <f>(I684-I680)/J684</f>
        <v>-0.14910308779026765</v>
      </c>
      <c r="J685" s="8"/>
      <c r="K685" s="6"/>
      <c r="L685" s="9"/>
      <c r="M685" s="38" t="s">
        <v>34</v>
      </c>
      <c r="N685" s="41">
        <f>N684-N680</f>
        <v>3.03164283169599</v>
      </c>
      <c r="O685" s="57">
        <f>O684-O680</f>
        <v>-5.5944322866299991</v>
      </c>
      <c r="P685" s="6"/>
      <c r="S685" s="43" t="s">
        <v>23</v>
      </c>
      <c r="T685" s="30">
        <f>(T684-T680)/U684</f>
        <v>-0.27939185522209464</v>
      </c>
      <c r="X685" s="38" t="s">
        <v>34</v>
      </c>
      <c r="Y685" s="58">
        <f>Y684-Y680</f>
        <v>14.118939938289998</v>
      </c>
      <c r="Z685" s="57">
        <f>Z684-Z680</f>
        <v>-14.929625089818</v>
      </c>
      <c r="AC685" s="43" t="s">
        <v>23</v>
      </c>
      <c r="AD685" s="30">
        <f>(AD684-AD680)/AE684</f>
        <v>-0.12777576000729532</v>
      </c>
      <c r="AH685" s="38" t="s">
        <v>34</v>
      </c>
      <c r="AI685" s="41">
        <f>AI684-AI680</f>
        <v>0.98484848484900311</v>
      </c>
      <c r="AJ685" s="41">
        <f>AJ684-AJ680</f>
        <v>-3.7150349650349987</v>
      </c>
      <c r="AK685" s="6"/>
    </row>
    <row r="686" spans="1:37" ht="15.6" thickBot="1">
      <c r="A686" s="3"/>
      <c r="B686" s="4"/>
      <c r="C686" s="4"/>
      <c r="D686" s="4"/>
      <c r="E686" s="4"/>
      <c r="F686" s="4"/>
      <c r="G686" s="4"/>
      <c r="H686" s="6"/>
      <c r="I686" s="8"/>
      <c r="J686" s="8"/>
      <c r="K686" s="6"/>
      <c r="L686" s="9"/>
      <c r="M686" s="9"/>
      <c r="N686" s="9"/>
      <c r="O686" s="9"/>
      <c r="P686" s="6"/>
      <c r="AC686" s="6"/>
      <c r="AD686" s="8"/>
      <c r="AE686" s="8"/>
      <c r="AF686" s="6"/>
      <c r="AG686" s="9"/>
      <c r="AH686" s="9"/>
      <c r="AI686" s="9"/>
      <c r="AJ686" s="9"/>
      <c r="AK686" s="6"/>
    </row>
    <row r="687" spans="1:37" ht="15.6" thickBot="1">
      <c r="A687" s="3"/>
      <c r="B687" s="4"/>
      <c r="C687" s="4"/>
      <c r="D687" s="4"/>
      <c r="E687" s="4"/>
      <c r="F687" s="4"/>
      <c r="G687" s="4"/>
      <c r="H687" s="6"/>
      <c r="I687" s="8"/>
      <c r="J687" s="8"/>
      <c r="K687" s="6"/>
      <c r="L687" s="9"/>
      <c r="M687" s="9"/>
      <c r="N687" s="9"/>
      <c r="O687" s="9"/>
      <c r="P687" s="6"/>
      <c r="AC687" s="6"/>
      <c r="AD687" s="8"/>
      <c r="AE687" s="8"/>
      <c r="AF687" s="6"/>
      <c r="AG687" s="9"/>
      <c r="AH687" s="9"/>
      <c r="AI687" s="9"/>
      <c r="AJ687" s="9"/>
      <c r="AK687" s="6"/>
    </row>
    <row r="688" spans="1:37" s="15" customFormat="1" ht="15.6" thickBot="1">
      <c r="A688" s="10"/>
      <c r="B688" s="11"/>
      <c r="C688" s="11"/>
      <c r="D688" s="11"/>
      <c r="E688" s="11"/>
      <c r="F688" s="11"/>
      <c r="G688" s="11"/>
      <c r="H688" s="12"/>
      <c r="I688" s="13"/>
      <c r="J688" s="13"/>
      <c r="K688" s="12"/>
      <c r="L688" s="14"/>
      <c r="M688" s="14"/>
      <c r="N688" s="14"/>
      <c r="O688" s="14"/>
      <c r="P688" s="12"/>
      <c r="AC688" s="12"/>
      <c r="AD688" s="13"/>
      <c r="AE688" s="13"/>
      <c r="AF688" s="12"/>
      <c r="AG688" s="14"/>
      <c r="AH688" s="14"/>
      <c r="AI688" s="14"/>
      <c r="AJ688" s="14"/>
      <c r="AK688" s="12"/>
    </row>
    <row r="689" spans="1:37" ht="15.6" thickBot="1">
      <c r="A689" s="3"/>
      <c r="B689" s="4"/>
      <c r="C689" s="4"/>
      <c r="D689" s="4"/>
      <c r="E689" s="4"/>
      <c r="F689" s="4"/>
      <c r="G689" s="4"/>
      <c r="H689" s="6"/>
      <c r="I689" s="8"/>
      <c r="J689" s="8"/>
      <c r="K689" s="6"/>
      <c r="L689" s="9"/>
      <c r="M689" s="9"/>
      <c r="N689" s="9"/>
      <c r="O689" s="9"/>
      <c r="P689" s="6"/>
      <c r="AC689" s="6"/>
      <c r="AD689" s="8"/>
      <c r="AE689" s="8"/>
      <c r="AF689" s="6"/>
      <c r="AG689" s="9"/>
      <c r="AH689" s="9"/>
      <c r="AI689" s="9"/>
      <c r="AJ689" s="9"/>
      <c r="AK689" s="6"/>
    </row>
    <row r="690" spans="1:37" ht="15.6" thickBot="1">
      <c r="A690" s="3">
        <v>2009</v>
      </c>
      <c r="B690" s="4" t="s">
        <v>12</v>
      </c>
      <c r="C690" s="4" t="s">
        <v>13</v>
      </c>
      <c r="D690" s="4" t="s">
        <v>17</v>
      </c>
      <c r="E690" s="4" t="s">
        <v>28</v>
      </c>
      <c r="F690" s="4" t="s">
        <v>30</v>
      </c>
      <c r="G690" s="4" t="s">
        <v>16</v>
      </c>
      <c r="H690" s="6">
        <v>806</v>
      </c>
      <c r="I690" s="8">
        <v>446.81017369726999</v>
      </c>
      <c r="J690" s="8">
        <v>81.558742740954997</v>
      </c>
      <c r="K690" s="6">
        <v>40.000000000999997</v>
      </c>
      <c r="L690" s="9">
        <v>25.184275184274998</v>
      </c>
      <c r="M690" s="9">
        <v>34.889434889434</v>
      </c>
      <c r="N690" s="9">
        <v>30.71253071253</v>
      </c>
      <c r="O690" s="9">
        <v>8.2309582309580005</v>
      </c>
      <c r="P690" s="6">
        <f>N690+O690</f>
        <v>38.943488943487999</v>
      </c>
      <c r="S690" s="6">
        <v>462</v>
      </c>
      <c r="T690" s="9">
        <v>458.87878787878799</v>
      </c>
      <c r="U690" s="9">
        <v>87.358875497830994</v>
      </c>
      <c r="V690" s="9">
        <v>51.000000000999997</v>
      </c>
      <c r="W690" s="9">
        <v>14.957264957265</v>
      </c>
      <c r="X690" s="9">
        <v>32.051282051282001</v>
      </c>
      <c r="Y690" s="9">
        <v>36.538461538461</v>
      </c>
      <c r="Z690" s="9">
        <v>15.17094017094</v>
      </c>
      <c r="AA690" s="6">
        <f>Y690+Z690</f>
        <v>51.709401709401</v>
      </c>
      <c r="AC690" s="6">
        <v>228</v>
      </c>
      <c r="AD690" s="8">
        <v>464.938596491228</v>
      </c>
      <c r="AE690" s="8">
        <v>62.628445647235999</v>
      </c>
      <c r="AF690" s="6">
        <v>47.000000000999997</v>
      </c>
      <c r="AG690" s="9">
        <v>12.5</v>
      </c>
      <c r="AH690" s="9">
        <v>33.189655172412998</v>
      </c>
      <c r="AI690" s="9">
        <v>40.517241379310001</v>
      </c>
      <c r="AJ690" s="9">
        <v>12.068965517241001</v>
      </c>
      <c r="AK690" s="6">
        <f>AI690+AJ690</f>
        <v>52.586206896551005</v>
      </c>
    </row>
    <row r="691" spans="1:37" ht="15.6" thickBot="1">
      <c r="A691" s="3">
        <v>2010</v>
      </c>
      <c r="B691" s="4" t="s">
        <v>12</v>
      </c>
      <c r="C691" s="4" t="s">
        <v>13</v>
      </c>
      <c r="D691" s="4" t="s">
        <v>17</v>
      </c>
      <c r="E691" s="4" t="s">
        <v>28</v>
      </c>
      <c r="F691" s="4" t="s">
        <v>30</v>
      </c>
      <c r="G691" s="4" t="s">
        <v>16</v>
      </c>
      <c r="H691" s="6">
        <v>755</v>
      </c>
      <c r="I691" s="8">
        <v>449.72450331125799</v>
      </c>
      <c r="J691" s="8">
        <v>81.406100377257999</v>
      </c>
      <c r="K691" s="6">
        <v>43.000000000999997</v>
      </c>
      <c r="L691" s="9">
        <v>23.451910408431999</v>
      </c>
      <c r="M691" s="9">
        <v>34.914361001316998</v>
      </c>
      <c r="N691" s="9">
        <v>32.147562582345003</v>
      </c>
      <c r="O691" s="9">
        <v>8.9591567852429996</v>
      </c>
      <c r="P691" s="6">
        <f t="shared" ref="P691:P694" si="270">N691+O691</f>
        <v>41.106719367587999</v>
      </c>
      <c r="S691" s="6">
        <v>437</v>
      </c>
      <c r="T691" s="9">
        <v>451.53546910755102</v>
      </c>
      <c r="U691" s="9">
        <v>85.451696482383994</v>
      </c>
      <c r="V691" s="9">
        <v>42.000000000999997</v>
      </c>
      <c r="W691" s="9">
        <v>17.002237136464998</v>
      </c>
      <c r="X691" s="9">
        <v>31.543624161073001</v>
      </c>
      <c r="Y691" s="9">
        <v>34.004474272929997</v>
      </c>
      <c r="Z691" s="9">
        <v>15.212527964205</v>
      </c>
      <c r="AA691" s="6">
        <f t="shared" ref="AA691:AA694" si="271">Y691+Z691</f>
        <v>49.217002237134999</v>
      </c>
      <c r="AC691" s="6">
        <v>215</v>
      </c>
      <c r="AD691" s="8">
        <v>475.16279069767398</v>
      </c>
      <c r="AE691" s="8">
        <v>76.631638079793007</v>
      </c>
      <c r="AF691" s="6">
        <v>51.000000000999997</v>
      </c>
      <c r="AG691" s="9">
        <v>9.1743119266050002</v>
      </c>
      <c r="AH691" s="9">
        <v>29.357798165137002</v>
      </c>
      <c r="AI691" s="9">
        <v>41.743119266054997</v>
      </c>
      <c r="AJ691" s="9">
        <v>18.348623853210999</v>
      </c>
      <c r="AK691" s="6">
        <f t="shared" ref="AK691:AK694" si="272">AI691+AJ691</f>
        <v>60.091743119265999</v>
      </c>
    </row>
    <row r="692" spans="1:37" ht="15.6" thickBot="1">
      <c r="A692" s="3">
        <v>2011</v>
      </c>
      <c r="B692" s="4" t="s">
        <v>12</v>
      </c>
      <c r="C692" s="4" t="s">
        <v>13</v>
      </c>
      <c r="D692" s="4" t="s">
        <v>17</v>
      </c>
      <c r="E692" s="4" t="s">
        <v>28</v>
      </c>
      <c r="F692" s="4" t="s">
        <v>30</v>
      </c>
      <c r="G692" s="4" t="s">
        <v>16</v>
      </c>
      <c r="H692" s="6">
        <v>708</v>
      </c>
      <c r="I692" s="8">
        <v>451.11723163841799</v>
      </c>
      <c r="J692" s="8">
        <v>83.885465036417997</v>
      </c>
      <c r="K692" s="6">
        <v>45.000000000999997</v>
      </c>
      <c r="L692" s="9">
        <v>23.636363636363001</v>
      </c>
      <c r="M692" s="9">
        <v>33.006993006993</v>
      </c>
      <c r="N692" s="9">
        <v>33.846153846153001</v>
      </c>
      <c r="O692" s="9">
        <v>8.5314685314680005</v>
      </c>
      <c r="P692" s="6">
        <f t="shared" si="270"/>
        <v>42.377622377621002</v>
      </c>
      <c r="S692" s="6">
        <v>471</v>
      </c>
      <c r="T692" s="9">
        <v>452.72823779193197</v>
      </c>
      <c r="U692" s="9">
        <v>83.955195934109994</v>
      </c>
      <c r="V692" s="9">
        <v>46.500000000999997</v>
      </c>
      <c r="W692" s="9">
        <v>17.634854771783999</v>
      </c>
      <c r="X692" s="9">
        <v>30.082987551866999</v>
      </c>
      <c r="Y692" s="9">
        <v>36.721991701244001</v>
      </c>
      <c r="Z692" s="9">
        <v>13.278008298754999</v>
      </c>
      <c r="AA692" s="6">
        <f t="shared" si="271"/>
        <v>49.999999999998998</v>
      </c>
      <c r="AC692" s="6">
        <v>225</v>
      </c>
      <c r="AD692" s="8">
        <v>471.90666666666698</v>
      </c>
      <c r="AE692" s="8">
        <v>71.122286541259996</v>
      </c>
      <c r="AF692" s="6">
        <v>42.000000000999997</v>
      </c>
      <c r="AG692" s="9">
        <v>8.8495575221229998</v>
      </c>
      <c r="AH692" s="9">
        <v>31.858407079646</v>
      </c>
      <c r="AI692" s="9">
        <v>42.9203539823</v>
      </c>
      <c r="AJ692" s="9">
        <v>15.929203539823</v>
      </c>
      <c r="AK692" s="6">
        <f t="shared" si="272"/>
        <v>58.849557522123</v>
      </c>
    </row>
    <row r="693" spans="1:37" ht="15.6" thickBot="1">
      <c r="A693" s="3">
        <v>2012</v>
      </c>
      <c r="B693" s="4" t="s">
        <v>12</v>
      </c>
      <c r="C693" s="4" t="s">
        <v>13</v>
      </c>
      <c r="D693" s="4" t="s">
        <v>17</v>
      </c>
      <c r="E693" s="4" t="s">
        <v>28</v>
      </c>
      <c r="F693" s="4" t="s">
        <v>30</v>
      </c>
      <c r="G693" s="4" t="s">
        <v>16</v>
      </c>
      <c r="H693" s="6">
        <v>658</v>
      </c>
      <c r="I693" s="8">
        <v>453.39969604863199</v>
      </c>
      <c r="J693" s="8">
        <v>85.762333803662003</v>
      </c>
      <c r="K693" s="6">
        <v>49.000000000999997</v>
      </c>
      <c r="L693" s="9">
        <v>19.819819819818999</v>
      </c>
      <c r="M693" s="9">
        <v>36.936936936936</v>
      </c>
      <c r="N693" s="9">
        <v>33.033033033033</v>
      </c>
      <c r="O693" s="9">
        <v>9.0090090090090005</v>
      </c>
      <c r="P693" s="6">
        <f t="shared" si="270"/>
        <v>42.042042042041999</v>
      </c>
      <c r="S693" s="6">
        <v>456</v>
      </c>
      <c r="T693" s="9">
        <v>463.18421052631601</v>
      </c>
      <c r="U693" s="9">
        <v>83.930354779669997</v>
      </c>
      <c r="V693" s="9">
        <v>47.000000000999997</v>
      </c>
      <c r="W693" s="9">
        <v>15.665236051501999</v>
      </c>
      <c r="X693" s="9">
        <v>27.253218884119999</v>
      </c>
      <c r="Y693" s="9">
        <v>37.553648068668998</v>
      </c>
      <c r="Z693" s="9">
        <v>17.381974248927001</v>
      </c>
      <c r="AA693" s="6">
        <f t="shared" si="271"/>
        <v>54.935622317596</v>
      </c>
      <c r="AC693" s="6">
        <v>232</v>
      </c>
      <c r="AD693" s="8">
        <v>476.72844827586198</v>
      </c>
      <c r="AE693" s="8">
        <v>80.114039180234002</v>
      </c>
      <c r="AF693" s="6">
        <v>50.000000000999997</v>
      </c>
      <c r="AG693" s="9">
        <v>9.8290598290590001</v>
      </c>
      <c r="AH693" s="9">
        <v>29.059829059828999</v>
      </c>
      <c r="AI693" s="9">
        <v>41.880341880341</v>
      </c>
      <c r="AJ693" s="9">
        <v>18.376068376068002</v>
      </c>
      <c r="AK693" s="6">
        <f t="shared" si="272"/>
        <v>60.256410256408998</v>
      </c>
    </row>
    <row r="694" spans="1:37" ht="15.6" thickBot="1">
      <c r="A694" s="3">
        <v>2013</v>
      </c>
      <c r="B694" s="4" t="s">
        <v>12</v>
      </c>
      <c r="C694" s="4" t="s">
        <v>13</v>
      </c>
      <c r="D694" s="4" t="s">
        <v>17</v>
      </c>
      <c r="E694" s="4" t="s">
        <v>28</v>
      </c>
      <c r="F694" s="4" t="s">
        <v>30</v>
      </c>
      <c r="G694" s="4" t="s">
        <v>16</v>
      </c>
      <c r="H694" s="6">
        <v>686</v>
      </c>
      <c r="I694" s="8">
        <v>451.22011661807602</v>
      </c>
      <c r="J694" s="8">
        <v>81.622146722606999</v>
      </c>
      <c r="K694" s="6">
        <v>47.000000000999997</v>
      </c>
      <c r="L694" s="9">
        <v>21.387283236994001</v>
      </c>
      <c r="M694" s="9">
        <v>36.271676300578001</v>
      </c>
      <c r="N694" s="9">
        <v>32.514450867051998</v>
      </c>
      <c r="O694" s="9">
        <v>8.9595375722539998</v>
      </c>
      <c r="P694" s="6">
        <f t="shared" si="270"/>
        <v>41.473988439305998</v>
      </c>
      <c r="S694" s="6">
        <v>483</v>
      </c>
      <c r="T694" s="9">
        <v>462.76397515527998</v>
      </c>
      <c r="U694" s="9">
        <v>83.223105298556007</v>
      </c>
      <c r="V694" s="9">
        <v>43.000000000999997</v>
      </c>
      <c r="W694" s="9">
        <v>15.212981744421</v>
      </c>
      <c r="X694" s="9">
        <v>27.383367139958999</v>
      </c>
      <c r="Y694" s="9">
        <v>39.959432048681002</v>
      </c>
      <c r="Z694" s="9">
        <v>15.415821501013999</v>
      </c>
      <c r="AA694" s="6">
        <f t="shared" si="271"/>
        <v>55.375253549695003</v>
      </c>
      <c r="AC694" s="6">
        <v>228</v>
      </c>
      <c r="AD694" s="8">
        <v>464.89912280701799</v>
      </c>
      <c r="AE694" s="8">
        <v>80.806852978036005</v>
      </c>
      <c r="AF694" s="6">
        <v>48.000000000999997</v>
      </c>
      <c r="AG694" s="9">
        <v>9.6638655462180001</v>
      </c>
      <c r="AH694" s="9">
        <v>30.252100840335999</v>
      </c>
      <c r="AI694" s="9">
        <v>41.176470588234999</v>
      </c>
      <c r="AJ694" s="9">
        <v>14.705882352941</v>
      </c>
      <c r="AK694" s="6">
        <f t="shared" si="272"/>
        <v>55.882352941175995</v>
      </c>
    </row>
    <row r="695" spans="1:37" ht="16.2" thickBot="1">
      <c r="A695" s="3"/>
      <c r="B695" s="4"/>
      <c r="C695" s="4"/>
      <c r="D695" s="4"/>
      <c r="E695" s="4"/>
      <c r="F695" s="4"/>
      <c r="G695" s="25"/>
      <c r="H695" s="26" t="s">
        <v>24</v>
      </c>
      <c r="I695" s="30">
        <f>(I694-I690)/J694</f>
        <v>5.4028754423639823E-2</v>
      </c>
      <c r="J695" s="8"/>
      <c r="K695" s="6"/>
      <c r="L695" s="9"/>
      <c r="M695" s="38" t="s">
        <v>34</v>
      </c>
      <c r="N695" s="41">
        <f>N694-N690</f>
        <v>1.8019201545219978</v>
      </c>
      <c r="O695" s="41">
        <f>O694-O690</f>
        <v>0.72857934129599933</v>
      </c>
      <c r="P695" s="6"/>
      <c r="S695" s="43" t="s">
        <v>23</v>
      </c>
      <c r="T695" s="30">
        <f>(T694-T690)/U694</f>
        <v>4.6683997942088343E-2</v>
      </c>
      <c r="X695" s="38" t="s">
        <v>34</v>
      </c>
      <c r="Y695" s="58">
        <f>Y694-Y690</f>
        <v>3.4209705102200019</v>
      </c>
      <c r="Z695" s="58">
        <f>Z694-Z690</f>
        <v>0.24488133007399959</v>
      </c>
      <c r="AC695" s="43" t="s">
        <v>23</v>
      </c>
      <c r="AD695" s="30">
        <f>(AD694-AD690)/AE694</f>
        <v>-4.8849426447454926E-4</v>
      </c>
      <c r="AH695" s="38" t="s">
        <v>34</v>
      </c>
      <c r="AI695" s="41">
        <f>AI694-AI690</f>
        <v>0.65922920892499803</v>
      </c>
      <c r="AJ695" s="41">
        <f>AJ694-AJ690</f>
        <v>2.6369168356999992</v>
      </c>
      <c r="AK695" s="6"/>
    </row>
    <row r="696" spans="1:37" ht="15.6" thickBot="1">
      <c r="A696" s="3"/>
      <c r="B696" s="4"/>
      <c r="C696" s="4"/>
      <c r="D696" s="4"/>
      <c r="E696" s="4"/>
      <c r="F696" s="4"/>
      <c r="G696" s="4"/>
      <c r="H696" s="6"/>
      <c r="I696" s="8"/>
      <c r="J696" s="8"/>
      <c r="K696" s="6"/>
      <c r="L696" s="9"/>
      <c r="M696" s="9"/>
      <c r="N696" s="9"/>
      <c r="O696" s="9"/>
      <c r="P696" s="6"/>
      <c r="AC696" s="6"/>
      <c r="AD696" s="8"/>
      <c r="AE696" s="8"/>
      <c r="AF696" s="6"/>
      <c r="AG696" s="9"/>
      <c r="AH696" s="9"/>
      <c r="AI696" s="9"/>
      <c r="AJ696" s="9"/>
      <c r="AK696" s="6"/>
    </row>
    <row r="697" spans="1:37" ht="15.6" thickBot="1">
      <c r="A697" s="3">
        <v>2009</v>
      </c>
      <c r="B697" s="4" t="s">
        <v>12</v>
      </c>
      <c r="C697" s="4" t="s">
        <v>19</v>
      </c>
      <c r="D697" s="4" t="s">
        <v>17</v>
      </c>
      <c r="E697" s="4" t="s">
        <v>28</v>
      </c>
      <c r="F697" s="4" t="s">
        <v>30</v>
      </c>
      <c r="G697" s="4" t="s">
        <v>16</v>
      </c>
      <c r="H697" s="6">
        <v>453</v>
      </c>
      <c r="I697" s="8">
        <v>515.02428256070596</v>
      </c>
      <c r="J697" s="8">
        <v>65.990826878147004</v>
      </c>
      <c r="K697" s="6">
        <v>50.000000000999997</v>
      </c>
      <c r="L697" s="9">
        <v>38.528138528138001</v>
      </c>
      <c r="M697" s="9">
        <v>35.064935064935</v>
      </c>
      <c r="N697" s="9">
        <v>19.480519480519</v>
      </c>
      <c r="O697" s="9">
        <v>4.978354978354</v>
      </c>
      <c r="P697" s="6">
        <f>N697+O697</f>
        <v>24.458874458872998</v>
      </c>
      <c r="S697" s="6">
        <v>462</v>
      </c>
      <c r="T697" s="9">
        <v>508.63419913419898</v>
      </c>
      <c r="U697" s="9">
        <v>77.425090515484996</v>
      </c>
      <c r="V697" s="9">
        <v>40.000000000999997</v>
      </c>
      <c r="W697" s="9">
        <v>35.668789808916998</v>
      </c>
      <c r="X697" s="9">
        <v>32.059447983014003</v>
      </c>
      <c r="Y697" s="9">
        <v>23.142250530784999</v>
      </c>
      <c r="Z697" s="9">
        <v>7.2186836518039996</v>
      </c>
      <c r="AA697" s="6">
        <f>Y697+Z697</f>
        <v>30.360934182588998</v>
      </c>
      <c r="AC697" s="6">
        <v>219</v>
      </c>
      <c r="AD697" s="8">
        <v>526.65296803652996</v>
      </c>
      <c r="AE697" s="8">
        <v>67.604680147512994</v>
      </c>
      <c r="AF697" s="6">
        <v>47.500000000999997</v>
      </c>
      <c r="AG697" s="9">
        <v>24.888888888888001</v>
      </c>
      <c r="AH697" s="9">
        <v>36.888888888887998</v>
      </c>
      <c r="AI697" s="9">
        <v>28</v>
      </c>
      <c r="AJ697" s="9">
        <v>7.5555555555550002</v>
      </c>
      <c r="AK697" s="6">
        <f>AI697+AJ697</f>
        <v>35.555555555555003</v>
      </c>
    </row>
    <row r="698" spans="1:37" ht="15.6" thickBot="1">
      <c r="A698" s="3">
        <v>2010</v>
      </c>
      <c r="B698" s="4" t="s">
        <v>12</v>
      </c>
      <c r="C698" s="4" t="s">
        <v>19</v>
      </c>
      <c r="D698" s="4" t="s">
        <v>17</v>
      </c>
      <c r="E698" s="4" t="s">
        <v>28</v>
      </c>
      <c r="F698" s="4" t="s">
        <v>30</v>
      </c>
      <c r="G698" s="4" t="s">
        <v>16</v>
      </c>
      <c r="H698" s="6">
        <v>423</v>
      </c>
      <c r="I698" s="8">
        <v>502.86524822694997</v>
      </c>
      <c r="J698" s="8">
        <v>77.572765398897999</v>
      </c>
      <c r="K698" s="6">
        <v>48.000000000999997</v>
      </c>
      <c r="L698" s="9">
        <v>42.154566744729998</v>
      </c>
      <c r="M698" s="9">
        <v>35.128805620607999</v>
      </c>
      <c r="N698" s="9">
        <v>17.564402810303999</v>
      </c>
      <c r="O698" s="9">
        <v>4.2154566744729998</v>
      </c>
      <c r="P698" s="6">
        <f t="shared" ref="P698:P701" si="273">N698+O698</f>
        <v>21.779859484776999</v>
      </c>
      <c r="S698" s="6">
        <v>439</v>
      </c>
      <c r="T698" s="9">
        <v>502.33029612756297</v>
      </c>
      <c r="U698" s="9">
        <v>75.572021154782007</v>
      </c>
      <c r="V698" s="9">
        <v>44.000000000999997</v>
      </c>
      <c r="W698" s="9">
        <v>35.32008830022</v>
      </c>
      <c r="X698" s="9">
        <v>36.203090507726003</v>
      </c>
      <c r="Y698" s="9">
        <v>19.426048565121</v>
      </c>
      <c r="Z698" s="9">
        <v>5.9602649006619997</v>
      </c>
      <c r="AA698" s="6">
        <f t="shared" ref="AA698:AA701" si="274">Y698+Z698</f>
        <v>25.386313465783001</v>
      </c>
      <c r="AC698" s="6">
        <v>216</v>
      </c>
      <c r="AD698" s="8">
        <v>513.99074074074099</v>
      </c>
      <c r="AE698" s="8">
        <v>73.590633298105004</v>
      </c>
      <c r="AF698" s="6">
        <v>46.000000000999997</v>
      </c>
      <c r="AG698" s="9">
        <v>29.223744292237001</v>
      </c>
      <c r="AH698" s="9">
        <v>37.899543378994998</v>
      </c>
      <c r="AI698" s="9">
        <v>26.027397260274</v>
      </c>
      <c r="AJ698" s="9">
        <v>5.4794520547939998</v>
      </c>
      <c r="AK698" s="6">
        <f t="shared" ref="AK698:AK701" si="275">AI698+AJ698</f>
        <v>31.506849315067999</v>
      </c>
    </row>
    <row r="699" spans="1:37" ht="15.6" thickBot="1">
      <c r="A699" s="3">
        <v>2011</v>
      </c>
      <c r="B699" s="4" t="s">
        <v>12</v>
      </c>
      <c r="C699" s="4" t="s">
        <v>19</v>
      </c>
      <c r="D699" s="4" t="s">
        <v>17</v>
      </c>
      <c r="E699" s="4" t="s">
        <v>28</v>
      </c>
      <c r="F699" s="4" t="s">
        <v>30</v>
      </c>
      <c r="G699" s="4" t="s">
        <v>16</v>
      </c>
      <c r="H699" s="6">
        <v>422</v>
      </c>
      <c r="I699" s="8">
        <v>512.46919431279605</v>
      </c>
      <c r="J699" s="8">
        <v>71.039701514528005</v>
      </c>
      <c r="K699" s="6">
        <v>56.000000000999997</v>
      </c>
      <c r="L699" s="9">
        <v>36.406619385341997</v>
      </c>
      <c r="M699" s="9">
        <v>38.297872340425002</v>
      </c>
      <c r="N699" s="9">
        <v>20.567375886524001</v>
      </c>
      <c r="O699" s="9">
        <v>4.4917257683210003</v>
      </c>
      <c r="P699" s="6">
        <f t="shared" si="273"/>
        <v>25.059101654845001</v>
      </c>
      <c r="S699" s="6">
        <v>475</v>
      </c>
      <c r="T699" s="9">
        <v>504.938947368421</v>
      </c>
      <c r="U699" s="9">
        <v>79.154861160278998</v>
      </c>
      <c r="V699" s="9">
        <v>47.000000000999997</v>
      </c>
      <c r="W699" s="9">
        <v>36.122448979590999</v>
      </c>
      <c r="X699" s="9">
        <v>34.693877551020002</v>
      </c>
      <c r="Y699" s="9">
        <v>20.816326530611999</v>
      </c>
      <c r="Z699" s="9">
        <v>5.306122448979</v>
      </c>
      <c r="AA699" s="6">
        <f t="shared" si="274"/>
        <v>26.122448979590999</v>
      </c>
      <c r="AC699" s="6">
        <v>211</v>
      </c>
      <c r="AD699" s="8">
        <v>520.924170616114</v>
      </c>
      <c r="AE699" s="8">
        <v>66.406353207601001</v>
      </c>
      <c r="AF699" s="6">
        <v>57.000000000999997</v>
      </c>
      <c r="AG699" s="9">
        <v>28.571428571428001</v>
      </c>
      <c r="AH699" s="9">
        <v>38.248847926266997</v>
      </c>
      <c r="AI699" s="9">
        <v>23.041474654377001</v>
      </c>
      <c r="AJ699" s="9">
        <v>7.3732718893999998</v>
      </c>
      <c r="AK699" s="6">
        <f t="shared" si="275"/>
        <v>30.414746543776999</v>
      </c>
    </row>
    <row r="700" spans="1:37" ht="15.6" thickBot="1">
      <c r="A700" s="3">
        <v>2012</v>
      </c>
      <c r="B700" s="4" t="s">
        <v>12</v>
      </c>
      <c r="C700" s="4" t="s">
        <v>19</v>
      </c>
      <c r="D700" s="4" t="s">
        <v>17</v>
      </c>
      <c r="E700" s="4" t="s">
        <v>28</v>
      </c>
      <c r="F700" s="4" t="s">
        <v>30</v>
      </c>
      <c r="G700" s="4" t="s">
        <v>16</v>
      </c>
      <c r="H700" s="6">
        <v>394</v>
      </c>
      <c r="I700" s="8">
        <v>513.93401015228403</v>
      </c>
      <c r="J700" s="8">
        <v>70.373816194382002</v>
      </c>
      <c r="K700" s="6">
        <v>56.500000000999997</v>
      </c>
      <c r="L700" s="9">
        <v>36.363636363635997</v>
      </c>
      <c r="M700" s="9">
        <v>40.151515151515</v>
      </c>
      <c r="N700" s="9">
        <v>17.929292929292</v>
      </c>
      <c r="O700" s="9">
        <v>5.0505050505050004</v>
      </c>
      <c r="P700" s="6">
        <f t="shared" si="273"/>
        <v>22.979797979796999</v>
      </c>
      <c r="S700" s="6">
        <v>393</v>
      </c>
      <c r="T700" s="9">
        <v>504.13486005089101</v>
      </c>
      <c r="U700" s="9">
        <v>77.399240827390003</v>
      </c>
      <c r="V700" s="9">
        <v>45.000000000999997</v>
      </c>
      <c r="W700" s="9">
        <v>37.019230769229999</v>
      </c>
      <c r="X700" s="9">
        <v>30.048076923076</v>
      </c>
      <c r="Y700" s="9">
        <v>22.836538461538002</v>
      </c>
      <c r="Z700" s="9">
        <v>4.5673076923069997</v>
      </c>
      <c r="AA700" s="6">
        <f t="shared" si="274"/>
        <v>27.403846153845002</v>
      </c>
      <c r="AC700" s="6">
        <v>227</v>
      </c>
      <c r="AD700" s="8">
        <v>517.81497797356803</v>
      </c>
      <c r="AE700" s="8">
        <v>72.970300331160999</v>
      </c>
      <c r="AF700" s="6">
        <v>56.000000000999997</v>
      </c>
      <c r="AG700" s="9">
        <v>29.613733905579</v>
      </c>
      <c r="AH700" s="9">
        <v>33.047210300429001</v>
      </c>
      <c r="AI700" s="9">
        <v>27.038626609442002</v>
      </c>
      <c r="AJ700" s="9">
        <v>7.7253218884120001</v>
      </c>
      <c r="AK700" s="6">
        <f t="shared" si="275"/>
        <v>34.763948497854003</v>
      </c>
    </row>
    <row r="701" spans="1:37" ht="15.6" thickBot="1">
      <c r="A701" s="3">
        <v>2013</v>
      </c>
      <c r="B701" s="4" t="s">
        <v>12</v>
      </c>
      <c r="C701" s="4" t="s">
        <v>19</v>
      </c>
      <c r="D701" s="4" t="s">
        <v>17</v>
      </c>
      <c r="E701" s="4" t="s">
        <v>28</v>
      </c>
      <c r="F701" s="4" t="s">
        <v>30</v>
      </c>
      <c r="G701" s="4" t="s">
        <v>16</v>
      </c>
      <c r="H701" s="6">
        <v>377</v>
      </c>
      <c r="I701" s="8">
        <v>513.09814323607395</v>
      </c>
      <c r="J701" s="8">
        <v>67.122018312085004</v>
      </c>
      <c r="K701" s="6">
        <v>53.000000000999997</v>
      </c>
      <c r="L701" s="9">
        <v>36.883116883116003</v>
      </c>
      <c r="M701" s="9">
        <v>40</v>
      </c>
      <c r="N701" s="9">
        <v>16.883116883115999</v>
      </c>
      <c r="O701" s="9">
        <v>4.155844155844</v>
      </c>
      <c r="P701" s="6">
        <f t="shared" si="273"/>
        <v>21.03896103896</v>
      </c>
      <c r="S701" s="6">
        <v>414</v>
      </c>
      <c r="T701" s="9">
        <v>504.08454106280197</v>
      </c>
      <c r="U701" s="9">
        <v>70.650660562547998</v>
      </c>
      <c r="V701" s="9">
        <v>47.000000000999997</v>
      </c>
      <c r="W701" s="9">
        <v>36.854460093896002</v>
      </c>
      <c r="X701" s="9">
        <v>36.384976525821003</v>
      </c>
      <c r="Y701" s="9">
        <v>20.187793427230002</v>
      </c>
      <c r="Z701" s="9">
        <v>3.7558685446000002</v>
      </c>
      <c r="AA701" s="6">
        <f t="shared" si="274"/>
        <v>23.943661971830004</v>
      </c>
      <c r="AC701" s="6">
        <v>214</v>
      </c>
      <c r="AD701" s="8">
        <v>516.91588785046702</v>
      </c>
      <c r="AE701" s="8">
        <v>77.223913382022999</v>
      </c>
      <c r="AF701" s="6">
        <v>45.500000000999997</v>
      </c>
      <c r="AG701" s="9">
        <v>26.940639269405999</v>
      </c>
      <c r="AH701" s="9">
        <v>37.899543378994998</v>
      </c>
      <c r="AI701" s="9">
        <v>25.114155251141</v>
      </c>
      <c r="AJ701" s="9">
        <v>7.7625570776249999</v>
      </c>
      <c r="AK701" s="6">
        <f t="shared" si="275"/>
        <v>32.876712328765997</v>
      </c>
    </row>
    <row r="702" spans="1:37" ht="16.2" thickBot="1">
      <c r="A702" s="3"/>
      <c r="B702" s="4"/>
      <c r="C702" s="4"/>
      <c r="D702" s="4"/>
      <c r="E702" s="4"/>
      <c r="F702" s="4"/>
      <c r="G702" s="25"/>
      <c r="H702" s="26" t="s">
        <v>24</v>
      </c>
      <c r="I702" s="30">
        <f>(I701-I697)/J701</f>
        <v>-2.8696087708155397E-2</v>
      </c>
      <c r="J702" s="8"/>
      <c r="K702" s="6"/>
      <c r="L702" s="9"/>
      <c r="M702" s="38" t="s">
        <v>34</v>
      </c>
      <c r="N702" s="41">
        <f>N701-N697</f>
        <v>-2.5974025974030006</v>
      </c>
      <c r="O702" s="41">
        <f>O701-O697</f>
        <v>-0.82251082250999996</v>
      </c>
      <c r="P702" s="6"/>
      <c r="S702" s="43" t="s">
        <v>23</v>
      </c>
      <c r="T702" s="30">
        <f>(T701-T697)/U701</f>
        <v>-6.4396539751657808E-2</v>
      </c>
      <c r="X702" s="38" t="s">
        <v>34</v>
      </c>
      <c r="Y702" s="57">
        <f>Y701-Y697</f>
        <v>-2.9544571035549971</v>
      </c>
      <c r="Z702" s="57">
        <f>Z701-Z697</f>
        <v>-3.4628151072039994</v>
      </c>
      <c r="AC702" s="43" t="s">
        <v>23</v>
      </c>
      <c r="AD702" s="30">
        <f>(AD701-AD697)/AE701</f>
        <v>-0.1260889245264491</v>
      </c>
      <c r="AH702" s="38" t="s">
        <v>34</v>
      </c>
      <c r="AI702" s="41">
        <f>AI701-AI697</f>
        <v>-2.8858447488590002</v>
      </c>
      <c r="AJ702" s="41">
        <f>AJ701-AJ697</f>
        <v>0.20700152206999967</v>
      </c>
      <c r="AK702" s="6"/>
    </row>
    <row r="703" spans="1:37" ht="15.6" thickBot="1">
      <c r="A703" s="3"/>
      <c r="B703" s="4"/>
      <c r="C703" s="4"/>
      <c r="D703" s="4"/>
      <c r="E703" s="4"/>
      <c r="F703" s="4"/>
      <c r="G703" s="4"/>
      <c r="H703" s="6"/>
      <c r="I703" s="8"/>
      <c r="J703" s="8"/>
      <c r="K703" s="6"/>
      <c r="L703" s="9"/>
      <c r="M703" s="9"/>
      <c r="N703" s="9"/>
      <c r="O703" s="9"/>
      <c r="P703" s="6"/>
      <c r="AC703" s="6"/>
      <c r="AD703" s="8"/>
      <c r="AE703" s="8"/>
      <c r="AF703" s="6"/>
      <c r="AG703" s="9"/>
      <c r="AH703" s="9"/>
      <c r="AI703" s="9"/>
      <c r="AJ703" s="9"/>
      <c r="AK703" s="6"/>
    </row>
    <row r="704" spans="1:37" ht="15.6" thickBot="1">
      <c r="A704" s="3">
        <v>2009</v>
      </c>
      <c r="B704" s="4" t="s">
        <v>12</v>
      </c>
      <c r="C704" s="4" t="s">
        <v>18</v>
      </c>
      <c r="D704" s="4" t="s">
        <v>17</v>
      </c>
      <c r="E704" s="4" t="s">
        <v>28</v>
      </c>
      <c r="F704" s="4" t="s">
        <v>30</v>
      </c>
      <c r="G704" s="4" t="s">
        <v>16</v>
      </c>
      <c r="H704" s="6">
        <v>427</v>
      </c>
      <c r="I704" s="8">
        <v>515.00468384074895</v>
      </c>
      <c r="J704" s="8">
        <v>75.445126510334006</v>
      </c>
      <c r="K704" s="6">
        <v>47.000000000999997</v>
      </c>
      <c r="L704" s="9">
        <v>66.970387243735004</v>
      </c>
      <c r="M704" s="9">
        <v>22.095671981776</v>
      </c>
      <c r="N704" s="9">
        <v>7.2892938496579998</v>
      </c>
      <c r="O704" s="9">
        <v>0.91116173120699995</v>
      </c>
      <c r="P704" s="6">
        <f>N704+O704</f>
        <v>8.2004555808650004</v>
      </c>
      <c r="S704" s="6">
        <v>308</v>
      </c>
      <c r="T704" s="9">
        <v>528.48051948051898</v>
      </c>
      <c r="U704" s="9">
        <v>77.353726269698001</v>
      </c>
      <c r="V704" s="9">
        <v>51.000000000999997</v>
      </c>
      <c r="W704" s="9">
        <v>57.585139318884998</v>
      </c>
      <c r="X704" s="9">
        <v>26.625386996903998</v>
      </c>
      <c r="Y704" s="9">
        <v>8.3591331269339992</v>
      </c>
      <c r="Z704" s="9">
        <v>2.7863777089780002</v>
      </c>
      <c r="AA704" s="6">
        <f>Y704+Z704</f>
        <v>11.145510835911999</v>
      </c>
      <c r="AC704" s="6">
        <v>144</v>
      </c>
      <c r="AD704" s="8">
        <v>559.63888888888903</v>
      </c>
      <c r="AE704" s="8">
        <v>71.143272277603003</v>
      </c>
      <c r="AF704" s="6">
        <v>55.000000000999997</v>
      </c>
      <c r="AG704" s="9">
        <v>36.305732484076003</v>
      </c>
      <c r="AH704" s="9">
        <v>35.031847133757999</v>
      </c>
      <c r="AI704" s="9">
        <v>17.197452229299</v>
      </c>
      <c r="AJ704" s="9">
        <v>3.184713375796</v>
      </c>
      <c r="AK704" s="6">
        <f>AI704+AJ704</f>
        <v>20.382165605095</v>
      </c>
    </row>
    <row r="705" spans="1:37" ht="15.6" thickBot="1">
      <c r="A705" s="3">
        <v>2010</v>
      </c>
      <c r="B705" s="4" t="s">
        <v>12</v>
      </c>
      <c r="C705" s="4" t="s">
        <v>18</v>
      </c>
      <c r="D705" s="4" t="s">
        <v>17</v>
      </c>
      <c r="E705" s="4" t="s">
        <v>28</v>
      </c>
      <c r="F705" s="4" t="s">
        <v>30</v>
      </c>
      <c r="G705" s="4" t="s">
        <v>16</v>
      </c>
      <c r="H705" s="6">
        <v>392</v>
      </c>
      <c r="I705" s="8">
        <v>518.09693877551001</v>
      </c>
      <c r="J705" s="8">
        <v>76.268309467091996</v>
      </c>
      <c r="K705" s="6">
        <v>46.000000000999997</v>
      </c>
      <c r="L705" s="9">
        <v>63.703703703702999</v>
      </c>
      <c r="M705" s="9">
        <v>23.703703703702999</v>
      </c>
      <c r="N705" s="9">
        <v>7.9012345679009997</v>
      </c>
      <c r="O705" s="9">
        <v>1.481481481481</v>
      </c>
      <c r="P705" s="6">
        <f t="shared" ref="P705:P708" si="276">N705+O705</f>
        <v>9.3827160493819992</v>
      </c>
      <c r="S705" s="6">
        <v>292</v>
      </c>
      <c r="T705" s="9">
        <v>531.52739726027403</v>
      </c>
      <c r="U705" s="9">
        <v>79.755915891317002</v>
      </c>
      <c r="V705" s="9">
        <v>48.000000000999997</v>
      </c>
      <c r="W705" s="9">
        <v>55.844155844154997</v>
      </c>
      <c r="X705" s="9">
        <v>24.675324675323999</v>
      </c>
      <c r="Y705" s="9">
        <v>10.064935064935</v>
      </c>
      <c r="Z705" s="9">
        <v>4.2207792207789998</v>
      </c>
      <c r="AA705" s="6">
        <f t="shared" ref="AA705:AA708" si="277">Y705+Z705</f>
        <v>14.285714285714</v>
      </c>
      <c r="AC705" s="6">
        <v>134</v>
      </c>
      <c r="AD705" s="8">
        <v>561.08955223880605</v>
      </c>
      <c r="AE705" s="8">
        <v>80.791336419193996</v>
      </c>
      <c r="AF705" s="6">
        <v>53.000000000999997</v>
      </c>
      <c r="AG705" s="9">
        <v>36.734693877551003</v>
      </c>
      <c r="AH705" s="9">
        <v>30.612244897958998</v>
      </c>
      <c r="AI705" s="9">
        <v>18.367346938775</v>
      </c>
      <c r="AJ705" s="9">
        <v>5.4421768707479998</v>
      </c>
      <c r="AK705" s="6">
        <f t="shared" ref="AK705:AK708" si="278">AI705+AJ705</f>
        <v>23.809523809523</v>
      </c>
    </row>
    <row r="706" spans="1:37" ht="15.6" thickBot="1">
      <c r="A706" s="3">
        <v>2011</v>
      </c>
      <c r="B706" s="4" t="s">
        <v>12</v>
      </c>
      <c r="C706" s="4" t="s">
        <v>18</v>
      </c>
      <c r="D706" s="4" t="s">
        <v>17</v>
      </c>
      <c r="E706" s="4" t="s">
        <v>28</v>
      </c>
      <c r="F706" s="4" t="s">
        <v>30</v>
      </c>
      <c r="G706" s="4" t="s">
        <v>16</v>
      </c>
      <c r="H706" s="6">
        <v>348</v>
      </c>
      <c r="I706" s="8">
        <v>536.64080459770105</v>
      </c>
      <c r="J706" s="8">
        <v>66.152737871390997</v>
      </c>
      <c r="K706" s="6">
        <v>57.500000000999997</v>
      </c>
      <c r="L706" s="9">
        <v>59.943181818181003</v>
      </c>
      <c r="M706" s="9">
        <v>27.272727272727</v>
      </c>
      <c r="N706" s="9">
        <v>10.227272727272</v>
      </c>
      <c r="O706" s="9">
        <v>1.4204545454540001</v>
      </c>
      <c r="P706" s="6">
        <f t="shared" si="276"/>
        <v>11.647727272726</v>
      </c>
      <c r="S706" s="6">
        <v>275</v>
      </c>
      <c r="T706" s="9">
        <v>537.13454545454499</v>
      </c>
      <c r="U706" s="9">
        <v>71.926564887826004</v>
      </c>
      <c r="V706" s="9">
        <v>54.000000000999997</v>
      </c>
      <c r="W706" s="9">
        <v>54.452054794520002</v>
      </c>
      <c r="X706" s="9">
        <v>25.684931506849001</v>
      </c>
      <c r="Y706" s="9">
        <v>11.986301369863</v>
      </c>
      <c r="Z706" s="9">
        <v>2.054794520547</v>
      </c>
      <c r="AA706" s="6">
        <f t="shared" si="277"/>
        <v>14.04109589041</v>
      </c>
      <c r="AC706" s="6">
        <v>128</v>
      </c>
      <c r="AD706" s="8">
        <v>559.546875</v>
      </c>
      <c r="AE706" s="8">
        <v>69.143791674778996</v>
      </c>
      <c r="AF706" s="6">
        <v>55.500000000999997</v>
      </c>
      <c r="AG706" s="9">
        <v>41.007194244604001</v>
      </c>
      <c r="AH706" s="9">
        <v>29.496402877697001</v>
      </c>
      <c r="AI706" s="9">
        <v>16.546762589928001</v>
      </c>
      <c r="AJ706" s="9">
        <v>5.0359712230209999</v>
      </c>
      <c r="AK706" s="6">
        <f t="shared" si="278"/>
        <v>21.582733812949002</v>
      </c>
    </row>
    <row r="707" spans="1:37" ht="15.6" thickBot="1">
      <c r="A707" s="3">
        <v>2012</v>
      </c>
      <c r="B707" s="4" t="s">
        <v>12</v>
      </c>
      <c r="C707" s="4" t="s">
        <v>18</v>
      </c>
      <c r="D707" s="4" t="s">
        <v>17</v>
      </c>
      <c r="E707" s="4" t="s">
        <v>28</v>
      </c>
      <c r="F707" s="4" t="s">
        <v>30</v>
      </c>
      <c r="G707" s="4" t="s">
        <v>16</v>
      </c>
      <c r="H707" s="6">
        <v>311</v>
      </c>
      <c r="I707" s="8">
        <v>530.18327974276497</v>
      </c>
      <c r="J707" s="8">
        <v>65.862039413155998</v>
      </c>
      <c r="K707" s="6">
        <v>55.000000000999997</v>
      </c>
      <c r="L707" s="9">
        <v>58.006042296072003</v>
      </c>
      <c r="M707" s="9">
        <v>29.305135951661001</v>
      </c>
      <c r="N707" s="9">
        <v>6.6465256797579997</v>
      </c>
      <c r="O707" s="9">
        <v>0</v>
      </c>
      <c r="P707" s="6">
        <f t="shared" si="276"/>
        <v>6.6465256797579997</v>
      </c>
      <c r="S707" s="6">
        <v>291</v>
      </c>
      <c r="T707" s="9">
        <v>538.18213058419201</v>
      </c>
      <c r="U707" s="9">
        <v>73.137927023111999</v>
      </c>
      <c r="V707" s="9">
        <v>58.000000000999997</v>
      </c>
      <c r="W707" s="9">
        <v>52.823920265780004</v>
      </c>
      <c r="X707" s="9">
        <v>29.568106312291999</v>
      </c>
      <c r="Y707" s="9">
        <v>12.292358803986</v>
      </c>
      <c r="Z707" s="9">
        <v>1.9933554817270001</v>
      </c>
      <c r="AA707" s="6">
        <f t="shared" si="277"/>
        <v>14.285714285713</v>
      </c>
      <c r="AC707" s="6">
        <v>124</v>
      </c>
      <c r="AD707" s="8">
        <v>547.79838709677404</v>
      </c>
      <c r="AE707" s="8">
        <v>69.056237226020002</v>
      </c>
      <c r="AF707" s="6">
        <v>52.000000000999997</v>
      </c>
      <c r="AG707" s="9">
        <v>47.014925373133998</v>
      </c>
      <c r="AH707" s="9">
        <v>34.328358208955002</v>
      </c>
      <c r="AI707" s="9">
        <v>9.7014925373129994</v>
      </c>
      <c r="AJ707" s="9">
        <v>1.4925373134319999</v>
      </c>
      <c r="AK707" s="6">
        <f t="shared" si="278"/>
        <v>11.194029850745</v>
      </c>
    </row>
    <row r="708" spans="1:37" ht="15.6" thickBot="1">
      <c r="A708" s="3">
        <v>2013</v>
      </c>
      <c r="B708" s="4" t="s">
        <v>12</v>
      </c>
      <c r="C708" s="4" t="s">
        <v>18</v>
      </c>
      <c r="D708" s="4" t="s">
        <v>17</v>
      </c>
      <c r="E708" s="4" t="s">
        <v>28</v>
      </c>
      <c r="F708" s="4" t="s">
        <v>30</v>
      </c>
      <c r="G708" s="4" t="s">
        <v>16</v>
      </c>
      <c r="H708" s="6">
        <v>323</v>
      </c>
      <c r="I708" s="8">
        <v>528.86377708978296</v>
      </c>
      <c r="J708" s="8">
        <v>66.619061822511</v>
      </c>
      <c r="K708" s="6">
        <v>51.500000000999997</v>
      </c>
      <c r="L708" s="9">
        <v>60.060060060060003</v>
      </c>
      <c r="M708" s="9">
        <v>28.228228228228001</v>
      </c>
      <c r="N708" s="9">
        <v>8.4084084084080004</v>
      </c>
      <c r="O708" s="9">
        <v>0.30030030029999999</v>
      </c>
      <c r="P708" s="6">
        <f t="shared" si="276"/>
        <v>8.7087087087080004</v>
      </c>
      <c r="S708" s="6">
        <v>317</v>
      </c>
      <c r="T708" s="9">
        <v>534.15141955835998</v>
      </c>
      <c r="U708" s="9">
        <v>78.468503958496996</v>
      </c>
      <c r="V708" s="9">
        <v>54.000000000999997</v>
      </c>
      <c r="W708" s="9">
        <v>52.870090634440999</v>
      </c>
      <c r="X708" s="9">
        <v>28.096676737159999</v>
      </c>
      <c r="Y708" s="9">
        <v>13.293051359515999</v>
      </c>
      <c r="Z708" s="9">
        <v>1.5105740181259999</v>
      </c>
      <c r="AA708" s="6">
        <f t="shared" si="277"/>
        <v>14.803625377642</v>
      </c>
      <c r="AC708" s="6">
        <v>135</v>
      </c>
      <c r="AD708" s="8">
        <v>537.79999999999995</v>
      </c>
      <c r="AE708" s="8">
        <v>69.125648090129999</v>
      </c>
      <c r="AF708" s="6">
        <v>50.000000000999997</v>
      </c>
      <c r="AG708" s="9">
        <v>51.034482758620001</v>
      </c>
      <c r="AH708" s="9">
        <v>31.724137931034001</v>
      </c>
      <c r="AI708" s="9">
        <v>8.2758620689650009</v>
      </c>
      <c r="AJ708" s="9">
        <v>2.0689655172410002</v>
      </c>
      <c r="AK708" s="6">
        <f t="shared" si="278"/>
        <v>10.344827586206002</v>
      </c>
    </row>
    <row r="709" spans="1:37" ht="16.2" thickBot="1">
      <c r="A709" s="3"/>
      <c r="B709" s="4"/>
      <c r="C709" s="4"/>
      <c r="D709" s="4"/>
      <c r="E709" s="4"/>
      <c r="F709" s="4"/>
      <c r="G709" s="25"/>
      <c r="H709" s="26" t="s">
        <v>24</v>
      </c>
      <c r="I709" s="30">
        <f>(I708-I704)/J708</f>
        <v>0.20803495080669132</v>
      </c>
      <c r="J709" s="8"/>
      <c r="K709" s="6"/>
      <c r="L709" s="9"/>
      <c r="M709" s="38" t="s">
        <v>34</v>
      </c>
      <c r="N709" s="41">
        <f>N708-N704</f>
        <v>1.1191145587500007</v>
      </c>
      <c r="O709" s="41">
        <f>O708-O704</f>
        <v>-0.61086143090699996</v>
      </c>
      <c r="P709" s="6"/>
      <c r="S709" s="43" t="s">
        <v>23</v>
      </c>
      <c r="T709" s="30">
        <f>(T708-T704)/U708</f>
        <v>7.226976164653795E-2</v>
      </c>
      <c r="X709" s="38" t="s">
        <v>34</v>
      </c>
      <c r="Y709" s="58">
        <f>Y708-Y704</f>
        <v>4.9339182325820001</v>
      </c>
      <c r="Z709" s="58">
        <f>Z708-Z704</f>
        <v>-1.2758036908520003</v>
      </c>
      <c r="AC709" s="43" t="s">
        <v>23</v>
      </c>
      <c r="AD709" s="37">
        <f>(AD708-AD704)/AE708</f>
        <v>-0.31593033110393803</v>
      </c>
      <c r="AH709" s="38" t="s">
        <v>34</v>
      </c>
      <c r="AI709" s="57">
        <f>AI708-AI704</f>
        <v>-8.9215901603339987</v>
      </c>
      <c r="AJ709" s="57">
        <f>AJ708-AJ704</f>
        <v>-1.1157478585549998</v>
      </c>
      <c r="AK709" s="6"/>
    </row>
    <row r="710" spans="1:37" ht="15.6" thickBot="1">
      <c r="A710" s="3"/>
      <c r="B710" s="4"/>
      <c r="C710" s="4"/>
      <c r="D710" s="4"/>
      <c r="E710" s="4"/>
      <c r="F710" s="4"/>
      <c r="G710" s="4"/>
      <c r="H710" s="6"/>
      <c r="I710" s="8"/>
      <c r="J710" s="8"/>
      <c r="K710" s="6"/>
      <c r="L710" s="9"/>
      <c r="M710" s="9"/>
      <c r="N710" s="9"/>
      <c r="O710" s="9"/>
      <c r="P710" s="6"/>
      <c r="AC710" s="6"/>
      <c r="AD710" s="8"/>
      <c r="AE710" s="8"/>
      <c r="AF710" s="6"/>
      <c r="AG710" s="9"/>
      <c r="AH710" s="9"/>
      <c r="AI710" s="9"/>
      <c r="AJ710" s="9"/>
      <c r="AK710" s="6"/>
    </row>
    <row r="711" spans="1:37" ht="15.6" thickBot="1">
      <c r="A711" s="3"/>
      <c r="B711" s="4"/>
      <c r="C711" s="4"/>
      <c r="D711" s="4"/>
      <c r="E711" s="4"/>
      <c r="F711" s="4"/>
      <c r="G711" s="4"/>
      <c r="H711" s="6"/>
      <c r="I711" s="8"/>
      <c r="J711" s="8"/>
      <c r="K711" s="6"/>
      <c r="L711" s="9"/>
      <c r="M711" s="9"/>
      <c r="N711" s="9"/>
      <c r="O711" s="9"/>
      <c r="P711" s="6"/>
      <c r="AC711" s="6"/>
      <c r="AD711" s="8"/>
      <c r="AE711" s="8"/>
      <c r="AF711" s="6"/>
      <c r="AG711" s="9"/>
      <c r="AH711" s="9"/>
      <c r="AI711" s="9"/>
      <c r="AJ711" s="9"/>
      <c r="AK711" s="6"/>
    </row>
    <row r="712" spans="1:37" ht="15.6" thickBot="1">
      <c r="A712" s="3">
        <v>2009</v>
      </c>
      <c r="B712" s="4" t="s">
        <v>20</v>
      </c>
      <c r="C712" s="4" t="s">
        <v>13</v>
      </c>
      <c r="D712" s="4" t="s">
        <v>17</v>
      </c>
      <c r="E712" s="4" t="s">
        <v>28</v>
      </c>
      <c r="F712" s="4" t="s">
        <v>30</v>
      </c>
      <c r="G712" s="4" t="s">
        <v>16</v>
      </c>
      <c r="H712" s="6">
        <v>797</v>
      </c>
      <c r="I712" s="8">
        <v>541.34127979924699</v>
      </c>
      <c r="J712" s="8">
        <v>85.108570713605005</v>
      </c>
      <c r="K712" s="6">
        <v>45.000000000999997</v>
      </c>
      <c r="L712" s="9">
        <v>27.395577395577</v>
      </c>
      <c r="M712" s="9">
        <v>34.275184275184003</v>
      </c>
      <c r="N712" s="9">
        <v>35.012285012284998</v>
      </c>
      <c r="O712" s="9">
        <v>1.228501228501</v>
      </c>
      <c r="P712" s="6">
        <f>N712+O712</f>
        <v>36.240786240786001</v>
      </c>
      <c r="S712" s="6">
        <v>462</v>
      </c>
      <c r="T712" s="9">
        <v>545.89393939393904</v>
      </c>
      <c r="U712" s="9">
        <v>76.999419709764993</v>
      </c>
      <c r="V712" s="9">
        <v>47.000000000999997</v>
      </c>
      <c r="W712" s="9">
        <v>28.085106382978001</v>
      </c>
      <c r="X712" s="9">
        <v>27.659574468085001</v>
      </c>
      <c r="Y712" s="9">
        <v>40</v>
      </c>
      <c r="Z712" s="9">
        <v>2.5531914893610002</v>
      </c>
      <c r="AA712" s="6">
        <f>Y712+Z712</f>
        <v>42.553191489360998</v>
      </c>
      <c r="AC712" s="6">
        <v>228</v>
      </c>
      <c r="AD712" s="8">
        <v>564.508771929825</v>
      </c>
      <c r="AE712" s="8">
        <v>70.583252386298</v>
      </c>
      <c r="AF712" s="6">
        <v>50.000000000999997</v>
      </c>
      <c r="AG712" s="9">
        <v>17.167381974247998</v>
      </c>
      <c r="AH712" s="9">
        <v>30.042918454934998</v>
      </c>
      <c r="AI712" s="9">
        <v>46.781115879828</v>
      </c>
      <c r="AJ712" s="9">
        <v>3.862660944206</v>
      </c>
      <c r="AK712" s="6">
        <f>AI712+AJ712</f>
        <v>50.643776824033999</v>
      </c>
    </row>
    <row r="713" spans="1:37" ht="15.6" thickBot="1">
      <c r="A713" s="3">
        <v>2010</v>
      </c>
      <c r="B713" s="4" t="s">
        <v>20</v>
      </c>
      <c r="C713" s="4" t="s">
        <v>13</v>
      </c>
      <c r="D713" s="4" t="s">
        <v>17</v>
      </c>
      <c r="E713" s="4" t="s">
        <v>28</v>
      </c>
      <c r="F713" s="4" t="s">
        <v>30</v>
      </c>
      <c r="G713" s="4" t="s">
        <v>16</v>
      </c>
      <c r="H713" s="6">
        <v>754</v>
      </c>
      <c r="I713" s="8">
        <v>541.44960212201602</v>
      </c>
      <c r="J713" s="8">
        <v>79.703439241560005</v>
      </c>
      <c r="K713" s="6">
        <v>46.000000000999997</v>
      </c>
      <c r="L713" s="9">
        <v>28.684210526314999</v>
      </c>
      <c r="M713" s="9">
        <v>33.421052631578</v>
      </c>
      <c r="N713" s="9">
        <v>36.315789473683999</v>
      </c>
      <c r="O713" s="9">
        <v>0.78947368420999997</v>
      </c>
      <c r="P713" s="6">
        <f t="shared" ref="P713:P716" si="279">N713+O713</f>
        <v>37.105263157894001</v>
      </c>
      <c r="S713" s="6">
        <v>435</v>
      </c>
      <c r="T713" s="9">
        <v>527.03448275862104</v>
      </c>
      <c r="U713" s="9">
        <v>93.835237536818994</v>
      </c>
      <c r="V713" s="9">
        <v>36.000000000999997</v>
      </c>
      <c r="W713" s="9">
        <v>31.319910514541</v>
      </c>
      <c r="X713" s="9">
        <v>31.543624161073001</v>
      </c>
      <c r="Y713" s="9">
        <v>32.438478747203</v>
      </c>
      <c r="Z713" s="9">
        <v>2.0134228187910002</v>
      </c>
      <c r="AA713" s="6">
        <f t="shared" ref="AA713:AA716" si="280">Y713+Z713</f>
        <v>34.451901565994</v>
      </c>
      <c r="AC713" s="6">
        <v>212</v>
      </c>
      <c r="AD713" s="8">
        <v>555.87264150943395</v>
      </c>
      <c r="AE713" s="8">
        <v>77.390055367382999</v>
      </c>
      <c r="AF713" s="6">
        <v>51.000000000999997</v>
      </c>
      <c r="AG713" s="9">
        <v>19.534883720930001</v>
      </c>
      <c r="AH713" s="9">
        <v>28.837209302325</v>
      </c>
      <c r="AI713" s="9">
        <v>48.372093023254997</v>
      </c>
      <c r="AJ713" s="9">
        <v>1.860465116279</v>
      </c>
      <c r="AK713" s="6">
        <f t="shared" ref="AK713:AK716" si="281">AI713+AJ713</f>
        <v>50.232558139534</v>
      </c>
    </row>
    <row r="714" spans="1:37" ht="15.6" thickBot="1">
      <c r="A714" s="3">
        <v>2011</v>
      </c>
      <c r="B714" s="4" t="s">
        <v>20</v>
      </c>
      <c r="C714" s="4" t="s">
        <v>13</v>
      </c>
      <c r="D714" s="4" t="s">
        <v>17</v>
      </c>
      <c r="E714" s="4" t="s">
        <v>28</v>
      </c>
      <c r="F714" s="4" t="s">
        <v>30</v>
      </c>
      <c r="G714" s="4" t="s">
        <v>16</v>
      </c>
      <c r="H714" s="6">
        <v>708</v>
      </c>
      <c r="I714" s="8">
        <v>550.66949152542395</v>
      </c>
      <c r="J714" s="8">
        <v>73.472475203105006</v>
      </c>
      <c r="K714" s="6">
        <v>52.000000000999997</v>
      </c>
      <c r="L714" s="9">
        <v>25.770308123248999</v>
      </c>
      <c r="M714" s="9">
        <v>34.033613445378002</v>
      </c>
      <c r="N714" s="9">
        <v>38.235294117647001</v>
      </c>
      <c r="O714" s="9">
        <v>1.1204481792709999</v>
      </c>
      <c r="P714" s="6">
        <f t="shared" si="279"/>
        <v>39.355742296918002</v>
      </c>
      <c r="S714" s="6">
        <v>469</v>
      </c>
      <c r="T714" s="9">
        <v>533.37313432835799</v>
      </c>
      <c r="U714" s="9">
        <v>83.056716559121995</v>
      </c>
      <c r="V714" s="9">
        <v>44.000000000999997</v>
      </c>
      <c r="W714" s="9">
        <v>28.125</v>
      </c>
      <c r="X714" s="9">
        <v>31.25</v>
      </c>
      <c r="Y714" s="9">
        <v>37.083333333333002</v>
      </c>
      <c r="Z714" s="9">
        <v>1.25</v>
      </c>
      <c r="AA714" s="6">
        <f t="shared" si="280"/>
        <v>38.333333333333002</v>
      </c>
      <c r="AC714" s="6">
        <v>224</v>
      </c>
      <c r="AD714" s="8">
        <v>560.05357142857099</v>
      </c>
      <c r="AE714" s="8">
        <v>69.933644306741002</v>
      </c>
      <c r="AF714" s="6">
        <v>47.500000000999997</v>
      </c>
      <c r="AG714" s="9">
        <v>17.777777777777001</v>
      </c>
      <c r="AH714" s="9">
        <v>27.555555555554999</v>
      </c>
      <c r="AI714" s="9">
        <v>52.444444444444002</v>
      </c>
      <c r="AJ714" s="9">
        <v>1.7777777777770001</v>
      </c>
      <c r="AK714" s="6">
        <f t="shared" si="281"/>
        <v>54.222222222220999</v>
      </c>
    </row>
    <row r="715" spans="1:37" ht="15.6" thickBot="1">
      <c r="A715" s="3">
        <v>2012</v>
      </c>
      <c r="B715" s="4" t="s">
        <v>20</v>
      </c>
      <c r="C715" s="4" t="s">
        <v>13</v>
      </c>
      <c r="D715" s="4" t="s">
        <v>17</v>
      </c>
      <c r="E715" s="4" t="s">
        <v>28</v>
      </c>
      <c r="F715" s="4" t="s">
        <v>30</v>
      </c>
      <c r="G715" s="4" t="s">
        <v>16</v>
      </c>
      <c r="H715" s="6">
        <v>655</v>
      </c>
      <c r="I715" s="8">
        <v>544.86717557251905</v>
      </c>
      <c r="J715" s="8">
        <v>84.422751584685997</v>
      </c>
      <c r="K715" s="6">
        <v>50.000000000999997</v>
      </c>
      <c r="L715" s="9">
        <v>26.355421686747</v>
      </c>
      <c r="M715" s="9">
        <v>32.228915662650003</v>
      </c>
      <c r="N715" s="9">
        <v>39.006024096384998</v>
      </c>
      <c r="O715" s="9">
        <v>1.054216867469</v>
      </c>
      <c r="P715" s="6">
        <f t="shared" si="279"/>
        <v>40.060240963854</v>
      </c>
      <c r="S715" s="6">
        <v>458</v>
      </c>
      <c r="T715" s="9">
        <v>538.55021834061097</v>
      </c>
      <c r="U715" s="9">
        <v>88.986800400207002</v>
      </c>
      <c r="V715" s="9">
        <v>46.000000000999997</v>
      </c>
      <c r="W715" s="9">
        <v>24.248927038626</v>
      </c>
      <c r="X715" s="9">
        <v>28.111587982831999</v>
      </c>
      <c r="Y715" s="9">
        <v>44.635193133046997</v>
      </c>
      <c r="Z715" s="9">
        <v>1.2875536480680001</v>
      </c>
      <c r="AA715" s="6">
        <f t="shared" si="280"/>
        <v>45.922746781114995</v>
      </c>
      <c r="AC715" s="6">
        <v>233</v>
      </c>
      <c r="AD715" s="8">
        <v>552.40772532188805</v>
      </c>
      <c r="AE715" s="8">
        <v>79.342673055855002</v>
      </c>
      <c r="AF715" s="6">
        <v>46.000000000999997</v>
      </c>
      <c r="AG715" s="9">
        <v>20.425531914893</v>
      </c>
      <c r="AH715" s="9">
        <v>27.659574468085001</v>
      </c>
      <c r="AI715" s="9">
        <v>50.638297872339997</v>
      </c>
      <c r="AJ715" s="9">
        <v>0.42553191489300002</v>
      </c>
      <c r="AK715" s="6">
        <f t="shared" si="281"/>
        <v>51.063829787232997</v>
      </c>
    </row>
    <row r="716" spans="1:37" ht="15.6" thickBot="1">
      <c r="A716" s="3">
        <v>2013</v>
      </c>
      <c r="B716" s="4" t="s">
        <v>20</v>
      </c>
      <c r="C716" s="4" t="s">
        <v>13</v>
      </c>
      <c r="D716" s="4" t="s">
        <v>17</v>
      </c>
      <c r="E716" s="4" t="s">
        <v>28</v>
      </c>
      <c r="F716" s="4" t="s">
        <v>30</v>
      </c>
      <c r="G716" s="4" t="s">
        <v>16</v>
      </c>
      <c r="H716" s="6">
        <v>685</v>
      </c>
      <c r="I716" s="8">
        <v>549.33284671532795</v>
      </c>
      <c r="J716" s="8">
        <v>77.745819456145995</v>
      </c>
      <c r="K716" s="6">
        <v>52.000000000999997</v>
      </c>
      <c r="L716" s="9">
        <v>24.421965317919</v>
      </c>
      <c r="M716" s="9">
        <v>31.936416184971002</v>
      </c>
      <c r="N716" s="9">
        <v>42.052023121387002</v>
      </c>
      <c r="O716" s="9">
        <v>0.57803468207999997</v>
      </c>
      <c r="P716" s="6">
        <f t="shared" si="279"/>
        <v>42.630057803467004</v>
      </c>
      <c r="S716" s="6">
        <v>484</v>
      </c>
      <c r="T716" s="9">
        <v>537.11157024793397</v>
      </c>
      <c r="U716" s="9">
        <v>91.939330693550005</v>
      </c>
      <c r="V716" s="9">
        <v>49.000000000999997</v>
      </c>
      <c r="W716" s="9">
        <v>26.734693877550999</v>
      </c>
      <c r="X716" s="9">
        <v>29.591836734693</v>
      </c>
      <c r="Y716" s="9">
        <v>41.224489795917997</v>
      </c>
      <c r="Z716" s="9">
        <v>1.2244897959179999</v>
      </c>
      <c r="AA716" s="6">
        <f t="shared" si="280"/>
        <v>42.448979591835993</v>
      </c>
      <c r="AC716" s="6">
        <v>225</v>
      </c>
      <c r="AD716" s="8">
        <v>541.36888888888905</v>
      </c>
      <c r="AE716" s="8">
        <v>92.718717823968007</v>
      </c>
      <c r="AF716" s="6">
        <v>46.500000000999997</v>
      </c>
      <c r="AG716" s="9">
        <v>24.369747899159002</v>
      </c>
      <c r="AH716" s="9">
        <v>24.789915966386001</v>
      </c>
      <c r="AI716" s="9">
        <v>44.957983193277002</v>
      </c>
      <c r="AJ716" s="9">
        <v>0.42016806722599997</v>
      </c>
      <c r="AK716" s="6">
        <f t="shared" si="281"/>
        <v>45.378151260503003</v>
      </c>
    </row>
    <row r="717" spans="1:37" ht="16.2" thickBot="1">
      <c r="A717" s="3"/>
      <c r="B717" s="4"/>
      <c r="C717" s="4"/>
      <c r="D717" s="4"/>
      <c r="E717" s="4"/>
      <c r="F717" s="4"/>
      <c r="G717" s="25"/>
      <c r="H717" s="26" t="s">
        <v>24</v>
      </c>
      <c r="I717" s="30">
        <f>(I716-I712)/J716</f>
        <v>0.10279095354559548</v>
      </c>
      <c r="J717" s="8"/>
      <c r="K717" s="6"/>
      <c r="L717" s="9"/>
      <c r="M717" s="38" t="s">
        <v>34</v>
      </c>
      <c r="N717" s="55">
        <f>N716-N712</f>
        <v>7.0397381091020037</v>
      </c>
      <c r="O717" s="41">
        <f>O716-O712</f>
        <v>-0.65046654642099999</v>
      </c>
      <c r="P717" s="6"/>
      <c r="S717" s="43" t="s">
        <v>23</v>
      </c>
      <c r="T717" s="30">
        <f>(T716-T712)/U716</f>
        <v>-9.5523527088512875E-2</v>
      </c>
      <c r="X717" s="38" t="s">
        <v>34</v>
      </c>
      <c r="Y717" s="58">
        <f>Y716-Y712</f>
        <v>1.2244897959179966</v>
      </c>
      <c r="Z717" s="58">
        <f>Z716-Z712</f>
        <v>-1.3287016934430003</v>
      </c>
      <c r="AC717" s="43" t="s">
        <v>23</v>
      </c>
      <c r="AD717" s="30">
        <f>(AD716-AD712)/AE716</f>
        <v>-0.24957078337589178</v>
      </c>
      <c r="AH717" s="38" t="s">
        <v>34</v>
      </c>
      <c r="AI717" s="41">
        <f>AI716-AI712</f>
        <v>-1.8231326865509985</v>
      </c>
      <c r="AJ717" s="41">
        <f>AJ716-AJ712</f>
        <v>-3.4424928769800003</v>
      </c>
      <c r="AK717" s="6"/>
    </row>
    <row r="718" spans="1:37" ht="15.6" thickBot="1">
      <c r="A718" s="3"/>
      <c r="B718" s="4"/>
      <c r="C718" s="4"/>
      <c r="D718" s="4"/>
      <c r="E718" s="4"/>
      <c r="F718" s="4"/>
      <c r="G718" s="4"/>
      <c r="H718" s="6"/>
      <c r="I718" s="8"/>
      <c r="J718" s="8"/>
      <c r="K718" s="6"/>
      <c r="L718" s="9"/>
      <c r="M718" s="9"/>
      <c r="N718" s="9"/>
      <c r="O718" s="9"/>
      <c r="P718" s="6"/>
      <c r="AC718" s="6"/>
      <c r="AD718" s="8"/>
      <c r="AE718" s="8"/>
      <c r="AF718" s="6"/>
      <c r="AG718" s="9"/>
      <c r="AH718" s="9"/>
      <c r="AI718" s="9"/>
      <c r="AJ718" s="9"/>
      <c r="AK718" s="6"/>
    </row>
    <row r="719" spans="1:37" ht="15.6" thickBot="1">
      <c r="A719" s="3">
        <v>2009</v>
      </c>
      <c r="B719" s="4" t="s">
        <v>20</v>
      </c>
      <c r="C719" s="4" t="s">
        <v>19</v>
      </c>
      <c r="D719" s="4" t="s">
        <v>17</v>
      </c>
      <c r="E719" s="4" t="s">
        <v>28</v>
      </c>
      <c r="F719" s="4" t="s">
        <v>30</v>
      </c>
      <c r="G719" s="4" t="s">
        <v>16</v>
      </c>
      <c r="H719" s="6">
        <v>450</v>
      </c>
      <c r="I719" s="8">
        <v>585.58888888888896</v>
      </c>
      <c r="J719" s="8">
        <v>69.281340257634</v>
      </c>
      <c r="K719" s="6">
        <v>46.000000000999997</v>
      </c>
      <c r="L719" s="9">
        <v>32.397408207342998</v>
      </c>
      <c r="M719" s="9">
        <v>36.717062634988999</v>
      </c>
      <c r="N719" s="9">
        <v>27.213822894168</v>
      </c>
      <c r="O719" s="9">
        <v>0.86393088552899999</v>
      </c>
      <c r="P719" s="6">
        <f>N719+O719</f>
        <v>28.077753779697002</v>
      </c>
      <c r="S719" s="6">
        <v>464</v>
      </c>
      <c r="T719" s="9">
        <v>588.1875</v>
      </c>
      <c r="U719" s="9">
        <v>73.984189068890998</v>
      </c>
      <c r="V719" s="9">
        <v>45.000000000999997</v>
      </c>
      <c r="W719" s="9">
        <v>29.957805907173</v>
      </c>
      <c r="X719" s="9">
        <v>32.489451476793</v>
      </c>
      <c r="Y719" s="9">
        <v>33.755274261602999</v>
      </c>
      <c r="Z719" s="9">
        <v>1.6877637130800001</v>
      </c>
      <c r="AA719" s="6">
        <f>Y719+Z719</f>
        <v>35.443037974683001</v>
      </c>
      <c r="AC719" s="6">
        <v>212</v>
      </c>
      <c r="AD719" s="8">
        <v>611.48584905660402</v>
      </c>
      <c r="AE719" s="8">
        <v>56.520807624592997</v>
      </c>
      <c r="AF719" s="6">
        <v>48.000000000999997</v>
      </c>
      <c r="AG719" s="9">
        <v>13.392857142857</v>
      </c>
      <c r="AH719" s="9">
        <v>33.035714285714</v>
      </c>
      <c r="AI719" s="9">
        <v>46.875</v>
      </c>
      <c r="AJ719" s="9">
        <v>1.3392857142850001</v>
      </c>
      <c r="AK719" s="6">
        <f>AI719+AJ719</f>
        <v>48.214285714284998</v>
      </c>
    </row>
    <row r="720" spans="1:37" ht="15.6" thickBot="1">
      <c r="A720" s="3">
        <v>2010</v>
      </c>
      <c r="B720" s="4" t="s">
        <v>20</v>
      </c>
      <c r="C720" s="4" t="s">
        <v>19</v>
      </c>
      <c r="D720" s="4" t="s">
        <v>17</v>
      </c>
      <c r="E720" s="4" t="s">
        <v>28</v>
      </c>
      <c r="F720" s="4" t="s">
        <v>30</v>
      </c>
      <c r="G720" s="4" t="s">
        <v>16</v>
      </c>
      <c r="H720" s="6">
        <v>421</v>
      </c>
      <c r="I720" s="8">
        <v>585.92874109263698</v>
      </c>
      <c r="J720" s="8">
        <v>60.647534834539002</v>
      </c>
      <c r="K720" s="6">
        <v>38.000000000999997</v>
      </c>
      <c r="L720" s="9">
        <v>32.786885245900997</v>
      </c>
      <c r="M720" s="9">
        <v>38.173302107727999</v>
      </c>
      <c r="N720" s="9">
        <v>26.932084309133</v>
      </c>
      <c r="O720" s="9">
        <v>0.70257611241200002</v>
      </c>
      <c r="P720" s="6">
        <f t="shared" ref="P720:P723" si="282">N720+O720</f>
        <v>27.634660421545</v>
      </c>
      <c r="S720" s="6">
        <v>443</v>
      </c>
      <c r="T720" s="9">
        <v>582.40857787810398</v>
      </c>
      <c r="U720" s="9">
        <v>71.532340048818995</v>
      </c>
      <c r="V720" s="9">
        <v>43.000000000999997</v>
      </c>
      <c r="W720" s="9">
        <v>33.698030634573001</v>
      </c>
      <c r="X720" s="9">
        <v>28.227571115972999</v>
      </c>
      <c r="Y720" s="9">
        <v>34.135667396061002</v>
      </c>
      <c r="Z720" s="9">
        <v>0.87527352297500005</v>
      </c>
      <c r="AA720" s="6">
        <f t="shared" ref="AA720:AA723" si="283">Y720+Z720</f>
        <v>35.010940919036003</v>
      </c>
      <c r="AC720" s="6">
        <v>214</v>
      </c>
      <c r="AD720" s="8">
        <v>599.90186915887898</v>
      </c>
      <c r="AE720" s="8">
        <v>69.330295366778003</v>
      </c>
      <c r="AF720" s="6">
        <v>39.000000000999997</v>
      </c>
      <c r="AG720" s="9">
        <v>21.917808219177999</v>
      </c>
      <c r="AH720" s="9">
        <v>32.876712328766999</v>
      </c>
      <c r="AI720" s="9">
        <v>42.465753424657002</v>
      </c>
      <c r="AJ720" s="9">
        <v>0.45662100456600002</v>
      </c>
      <c r="AK720" s="6">
        <f t="shared" ref="AK720:AK723" si="284">AI720+AJ720</f>
        <v>42.922374429223005</v>
      </c>
    </row>
    <row r="721" spans="1:37" ht="15.6" thickBot="1">
      <c r="A721" s="3">
        <v>2011</v>
      </c>
      <c r="B721" s="4" t="s">
        <v>20</v>
      </c>
      <c r="C721" s="4" t="s">
        <v>19</v>
      </c>
      <c r="D721" s="4" t="s">
        <v>17</v>
      </c>
      <c r="E721" s="4" t="s">
        <v>28</v>
      </c>
      <c r="F721" s="4" t="s">
        <v>30</v>
      </c>
      <c r="G721" s="4" t="s">
        <v>16</v>
      </c>
      <c r="H721" s="6">
        <v>422</v>
      </c>
      <c r="I721" s="8">
        <v>588.15876777251196</v>
      </c>
      <c r="J721" s="8">
        <v>62.598831361209001</v>
      </c>
      <c r="K721" s="6">
        <v>46.000000000999997</v>
      </c>
      <c r="L721" s="9">
        <v>32.075471698112999</v>
      </c>
      <c r="M721" s="9">
        <v>38.443396226414997</v>
      </c>
      <c r="N721" s="9">
        <v>28.537735849055998</v>
      </c>
      <c r="O721" s="9">
        <v>0.471698113207</v>
      </c>
      <c r="P721" s="6">
        <f t="shared" si="282"/>
        <v>29.009433962263</v>
      </c>
      <c r="S721" s="6">
        <v>476</v>
      </c>
      <c r="T721" s="9">
        <v>584.47478991596597</v>
      </c>
      <c r="U721" s="9">
        <v>66.823328694778994</v>
      </c>
      <c r="V721" s="9">
        <v>51.000000000999997</v>
      </c>
      <c r="W721" s="9">
        <v>32.244897959183</v>
      </c>
      <c r="X721" s="9">
        <v>33.469387755101998</v>
      </c>
      <c r="Y721" s="9">
        <v>31.020408163265</v>
      </c>
      <c r="Z721" s="9">
        <v>0.408163265306</v>
      </c>
      <c r="AA721" s="6">
        <f t="shared" si="283"/>
        <v>31.428571428571001</v>
      </c>
      <c r="AC721" s="6">
        <v>210</v>
      </c>
      <c r="AD721" s="8">
        <v>602.89047619047597</v>
      </c>
      <c r="AE721" s="8">
        <v>62.237563118506003</v>
      </c>
      <c r="AF721" s="6">
        <v>55.000000000999997</v>
      </c>
      <c r="AG721" s="9">
        <v>22.119815668202001</v>
      </c>
      <c r="AH721" s="9">
        <v>34.101382488478997</v>
      </c>
      <c r="AI721" s="9">
        <v>38.248847926266997</v>
      </c>
      <c r="AJ721" s="9">
        <v>2.304147465437</v>
      </c>
      <c r="AK721" s="6">
        <f t="shared" si="284"/>
        <v>40.552995391703995</v>
      </c>
    </row>
    <row r="722" spans="1:37" ht="15.6" thickBot="1">
      <c r="A722" s="3">
        <v>2012</v>
      </c>
      <c r="B722" s="4" t="s">
        <v>20</v>
      </c>
      <c r="C722" s="4" t="s">
        <v>19</v>
      </c>
      <c r="D722" s="4" t="s">
        <v>17</v>
      </c>
      <c r="E722" s="4" t="s">
        <v>28</v>
      </c>
      <c r="F722" s="4" t="s">
        <v>30</v>
      </c>
      <c r="G722" s="4" t="s">
        <v>16</v>
      </c>
      <c r="H722" s="6">
        <v>396</v>
      </c>
      <c r="I722" s="8">
        <v>588.83838383838395</v>
      </c>
      <c r="J722" s="8">
        <v>66.434085664972002</v>
      </c>
      <c r="K722" s="6">
        <v>48.000000000999997</v>
      </c>
      <c r="L722" s="9">
        <v>29.824561403508</v>
      </c>
      <c r="M722" s="9">
        <v>37.593984962405997</v>
      </c>
      <c r="N722" s="9">
        <v>31.328320802004999</v>
      </c>
      <c r="O722" s="9">
        <v>0.50125313283200001</v>
      </c>
      <c r="P722" s="6">
        <f t="shared" si="282"/>
        <v>31.829573934837001</v>
      </c>
      <c r="S722" s="6">
        <v>395</v>
      </c>
      <c r="T722" s="9">
        <v>580.44556962025297</v>
      </c>
      <c r="U722" s="9">
        <v>67.832422277608003</v>
      </c>
      <c r="V722" s="9">
        <v>48.000000000999997</v>
      </c>
      <c r="W722" s="9">
        <v>34.216867469878999</v>
      </c>
      <c r="X722" s="9">
        <v>32.771084337349002</v>
      </c>
      <c r="Y722" s="9">
        <v>27.469879518071998</v>
      </c>
      <c r="Z722" s="9">
        <v>0.72289156626499995</v>
      </c>
      <c r="AA722" s="6">
        <f t="shared" si="283"/>
        <v>28.192771084336997</v>
      </c>
      <c r="AC722" s="6">
        <v>229</v>
      </c>
      <c r="AD722" s="8">
        <v>595.68558951965099</v>
      </c>
      <c r="AE722" s="8">
        <v>71.001092234167004</v>
      </c>
      <c r="AF722" s="6">
        <v>48.000000000999997</v>
      </c>
      <c r="AG722" s="9">
        <v>25.751072961373001</v>
      </c>
      <c r="AH722" s="9">
        <v>29.184549356222998</v>
      </c>
      <c r="AI722" s="9">
        <v>41.630901287553002</v>
      </c>
      <c r="AJ722" s="9">
        <v>1.7167381974239999</v>
      </c>
      <c r="AK722" s="6">
        <f t="shared" si="284"/>
        <v>43.347639484977002</v>
      </c>
    </row>
    <row r="723" spans="1:37" ht="15.6" thickBot="1">
      <c r="A723" s="3">
        <v>2013</v>
      </c>
      <c r="B723" s="4" t="s">
        <v>20</v>
      </c>
      <c r="C723" s="4" t="s">
        <v>19</v>
      </c>
      <c r="D723" s="4" t="s">
        <v>17</v>
      </c>
      <c r="E723" s="4" t="s">
        <v>28</v>
      </c>
      <c r="F723" s="4" t="s">
        <v>30</v>
      </c>
      <c r="G723" s="4" t="s">
        <v>16</v>
      </c>
      <c r="H723" s="6">
        <v>377</v>
      </c>
      <c r="I723" s="8">
        <v>586.488063660477</v>
      </c>
      <c r="J723" s="8">
        <v>65.162566681388995</v>
      </c>
      <c r="K723" s="6">
        <v>43.000000000999997</v>
      </c>
      <c r="L723" s="9">
        <v>28.497409326423998</v>
      </c>
      <c r="M723" s="9">
        <v>41.968911917097998</v>
      </c>
      <c r="N723" s="9">
        <v>26.943005181347001</v>
      </c>
      <c r="O723" s="9">
        <v>0.259067357512</v>
      </c>
      <c r="P723" s="6">
        <f t="shared" si="282"/>
        <v>27.202072538858999</v>
      </c>
      <c r="S723" s="6">
        <v>405</v>
      </c>
      <c r="T723" s="9">
        <v>579.65432098765405</v>
      </c>
      <c r="U723" s="9">
        <v>63.795729180944001</v>
      </c>
      <c r="V723" s="9">
        <v>43.000000000999997</v>
      </c>
      <c r="W723" s="9">
        <v>31.690140845070001</v>
      </c>
      <c r="X723" s="9">
        <v>36.384976525821003</v>
      </c>
      <c r="Y723" s="9">
        <v>26.525821596244</v>
      </c>
      <c r="Z723" s="9">
        <v>0.46948356807500002</v>
      </c>
      <c r="AA723" s="6">
        <f t="shared" si="283"/>
        <v>26.995305164318999</v>
      </c>
      <c r="AC723" s="6">
        <v>214</v>
      </c>
      <c r="AD723" s="8">
        <v>600.87383177570098</v>
      </c>
      <c r="AE723" s="8">
        <v>69.826800935676005</v>
      </c>
      <c r="AF723" s="6">
        <v>47.000000000999997</v>
      </c>
      <c r="AG723" s="9">
        <v>23.287671232876001</v>
      </c>
      <c r="AH723" s="9">
        <v>26.027397260274</v>
      </c>
      <c r="AI723" s="9">
        <v>47.031963470318999</v>
      </c>
      <c r="AJ723" s="9">
        <v>1.3698630136979999</v>
      </c>
      <c r="AK723" s="6">
        <f t="shared" si="284"/>
        <v>48.401826484017</v>
      </c>
    </row>
    <row r="724" spans="1:37" ht="16.2" thickBot="1">
      <c r="A724" s="3"/>
      <c r="B724" s="4"/>
      <c r="C724" s="4"/>
      <c r="D724" s="4"/>
      <c r="E724" s="4"/>
      <c r="F724" s="4"/>
      <c r="G724" s="25"/>
      <c r="H724" s="26" t="s">
        <v>24</v>
      </c>
      <c r="I724" s="30">
        <f>(I723-I719)/J723</f>
        <v>1.379894650228455E-2</v>
      </c>
      <c r="J724" s="8"/>
      <c r="K724" s="6"/>
      <c r="L724" s="9"/>
      <c r="M724" s="38" t="s">
        <v>34</v>
      </c>
      <c r="N724" s="41">
        <f>N723-N719</f>
        <v>-0.27081771282099965</v>
      </c>
      <c r="O724" s="41">
        <f>O723-O719</f>
        <v>-0.60486352801700005</v>
      </c>
      <c r="P724" s="6"/>
      <c r="S724" s="43" t="s">
        <v>23</v>
      </c>
      <c r="T724" s="30">
        <f>(T723-T719)/U723</f>
        <v>-0.13375784118938863</v>
      </c>
      <c r="X724" s="38" t="s">
        <v>34</v>
      </c>
      <c r="Y724" s="57">
        <f>Y723-Y719</f>
        <v>-7.2294526653589983</v>
      </c>
      <c r="Z724" s="57">
        <f>Z723-Z719</f>
        <v>-1.218280145005</v>
      </c>
      <c r="AC724" s="43" t="s">
        <v>23</v>
      </c>
      <c r="AD724" s="30">
        <f>(AD723-AD719)/AE723</f>
        <v>-0.15197627757111151</v>
      </c>
      <c r="AH724" s="38" t="s">
        <v>34</v>
      </c>
      <c r="AI724" s="41">
        <f>AI723-AI719</f>
        <v>0.15696347031899904</v>
      </c>
      <c r="AJ724" s="41">
        <f>AJ723-AJ719</f>
        <v>3.0577299412999803E-2</v>
      </c>
      <c r="AK724" s="6"/>
    </row>
    <row r="725" spans="1:37" ht="15.6" thickBot="1">
      <c r="A725" s="3"/>
      <c r="B725" s="4"/>
      <c r="C725" s="4"/>
      <c r="D725" s="4"/>
      <c r="E725" s="4"/>
      <c r="F725" s="4"/>
      <c r="G725" s="4"/>
      <c r="H725" s="6"/>
      <c r="I725" s="8"/>
      <c r="J725" s="8"/>
      <c r="K725" s="6"/>
      <c r="L725" s="9"/>
      <c r="M725" s="9"/>
      <c r="N725" s="9"/>
      <c r="O725" s="9"/>
      <c r="P725" s="6"/>
      <c r="AC725" s="6"/>
      <c r="AD725" s="8"/>
      <c r="AE725" s="8"/>
      <c r="AF725" s="6"/>
      <c r="AG725" s="9"/>
      <c r="AH725" s="9"/>
      <c r="AI725" s="9"/>
      <c r="AJ725" s="9"/>
      <c r="AK725" s="6"/>
    </row>
    <row r="726" spans="1:37" ht="15.6" thickBot="1">
      <c r="A726" s="3">
        <v>2009</v>
      </c>
      <c r="B726" s="4" t="s">
        <v>20</v>
      </c>
      <c r="C726" s="4" t="s">
        <v>18</v>
      </c>
      <c r="D726" s="4" t="s">
        <v>17</v>
      </c>
      <c r="E726" s="4" t="s">
        <v>28</v>
      </c>
      <c r="F726" s="4" t="s">
        <v>30</v>
      </c>
      <c r="G726" s="4" t="s">
        <v>16</v>
      </c>
      <c r="H726" s="6">
        <v>426</v>
      </c>
      <c r="I726" s="8">
        <v>616.46713615023498</v>
      </c>
      <c r="J726" s="8">
        <v>62.612384415001998</v>
      </c>
      <c r="K726" s="6">
        <v>42.000000000999997</v>
      </c>
      <c r="L726" s="9">
        <v>27.168949771689</v>
      </c>
      <c r="M726" s="9">
        <v>44.748858447487997</v>
      </c>
      <c r="N726" s="9">
        <v>25.114155251141</v>
      </c>
      <c r="O726" s="9">
        <v>0.22831050228300001</v>
      </c>
      <c r="P726" s="6">
        <f>N726+O726</f>
        <v>25.342465753424001</v>
      </c>
      <c r="S726" s="6">
        <v>310</v>
      </c>
      <c r="T726" s="9">
        <v>625.69354838709705</v>
      </c>
      <c r="U726" s="9">
        <v>53.027375451163998</v>
      </c>
      <c r="V726" s="9">
        <v>43.000000000999997</v>
      </c>
      <c r="W726" s="9">
        <v>19.018404907975</v>
      </c>
      <c r="X726" s="9">
        <v>44.478527607361997</v>
      </c>
      <c r="Y726" s="9">
        <v>31.595092024538999</v>
      </c>
      <c r="Z726" s="9">
        <v>0</v>
      </c>
      <c r="AA726" s="6">
        <f>Y726+Z726</f>
        <v>31.595092024538999</v>
      </c>
      <c r="AC726" s="6">
        <v>141</v>
      </c>
      <c r="AD726" s="8">
        <v>642.68794326241095</v>
      </c>
      <c r="AE726" s="8">
        <v>55.883953070086001</v>
      </c>
      <c r="AF726" s="6">
        <v>47.000000000999997</v>
      </c>
      <c r="AG726" s="9">
        <v>10.828025477707</v>
      </c>
      <c r="AH726" s="9">
        <v>37.579617834394</v>
      </c>
      <c r="AI726" s="9">
        <v>40.764331210191003</v>
      </c>
      <c r="AJ726" s="9">
        <v>0.63694267515900005</v>
      </c>
      <c r="AK726" s="6">
        <f>AI726+AJ726</f>
        <v>41.401273885350001</v>
      </c>
    </row>
    <row r="727" spans="1:37" ht="15.6" thickBot="1">
      <c r="A727" s="3">
        <v>2010</v>
      </c>
      <c r="B727" s="4" t="s">
        <v>20</v>
      </c>
      <c r="C727" s="4" t="s">
        <v>18</v>
      </c>
      <c r="D727" s="4" t="s">
        <v>17</v>
      </c>
      <c r="E727" s="4" t="s">
        <v>28</v>
      </c>
      <c r="F727" s="4" t="s">
        <v>30</v>
      </c>
      <c r="G727" s="4" t="s">
        <v>16</v>
      </c>
      <c r="H727" s="6">
        <v>388</v>
      </c>
      <c r="I727" s="8">
        <v>612.21134020618604</v>
      </c>
      <c r="J727" s="8">
        <v>61.819372420527998</v>
      </c>
      <c r="K727" s="6">
        <v>38.000000000999997</v>
      </c>
      <c r="L727" s="9">
        <v>28.817733990147001</v>
      </c>
      <c r="M727" s="9">
        <v>42.364532019704001</v>
      </c>
      <c r="N727" s="9">
        <v>24.384236453202</v>
      </c>
      <c r="O727" s="9">
        <v>0</v>
      </c>
      <c r="P727" s="6">
        <f t="shared" ref="P727:P730" si="285">N727+O727</f>
        <v>24.384236453202</v>
      </c>
      <c r="S727" s="6">
        <v>292</v>
      </c>
      <c r="T727" s="9">
        <v>625.30136986301397</v>
      </c>
      <c r="U727" s="9">
        <v>56.487552363332</v>
      </c>
      <c r="V727" s="9">
        <v>42.000000000999997</v>
      </c>
      <c r="W727" s="9">
        <v>27.597402597401999</v>
      </c>
      <c r="X727" s="9">
        <v>37.662337662337002</v>
      </c>
      <c r="Y727" s="9">
        <v>28.571428571428001</v>
      </c>
      <c r="Z727" s="9">
        <v>0.97402597402500002</v>
      </c>
      <c r="AA727" s="6">
        <f t="shared" ref="AA727:AA730" si="286">Y727+Z727</f>
        <v>29.545454545453001</v>
      </c>
      <c r="AC727" s="6">
        <v>132</v>
      </c>
      <c r="AD727" s="8">
        <v>628.88636363636397</v>
      </c>
      <c r="AE727" s="8">
        <v>68.407696514362001</v>
      </c>
      <c r="AF727" s="6">
        <v>35.000000000999997</v>
      </c>
      <c r="AG727" s="9">
        <v>19.047619047619001</v>
      </c>
      <c r="AH727" s="9">
        <v>34.693877551020002</v>
      </c>
      <c r="AI727" s="9">
        <v>35.374149659863001</v>
      </c>
      <c r="AJ727" s="9">
        <v>0.68027210884300005</v>
      </c>
      <c r="AK727" s="6">
        <f t="shared" ref="AK727:AK730" si="287">AI727+AJ727</f>
        <v>36.054421768706</v>
      </c>
    </row>
    <row r="728" spans="1:37" ht="15.6" thickBot="1">
      <c r="A728" s="3">
        <v>2011</v>
      </c>
      <c r="B728" s="4" t="s">
        <v>20</v>
      </c>
      <c r="C728" s="4" t="s">
        <v>18</v>
      </c>
      <c r="D728" s="4" t="s">
        <v>17</v>
      </c>
      <c r="E728" s="4" t="s">
        <v>28</v>
      </c>
      <c r="F728" s="4" t="s">
        <v>30</v>
      </c>
      <c r="G728" s="4" t="s">
        <v>16</v>
      </c>
      <c r="H728" s="6">
        <v>344</v>
      </c>
      <c r="I728" s="8">
        <v>622.93604651162798</v>
      </c>
      <c r="J728" s="8">
        <v>51.5498737538</v>
      </c>
      <c r="K728" s="6">
        <v>55.000000000999997</v>
      </c>
      <c r="L728" s="9">
        <v>22.159090909090001</v>
      </c>
      <c r="M728" s="9">
        <v>51.420454545454</v>
      </c>
      <c r="N728" s="9">
        <v>23.863636363636001</v>
      </c>
      <c r="O728" s="9">
        <v>0.28409090909000001</v>
      </c>
      <c r="P728" s="6">
        <f t="shared" si="285"/>
        <v>24.147727272726002</v>
      </c>
      <c r="S728" s="6">
        <v>276</v>
      </c>
      <c r="T728" s="9">
        <v>626.56521739130403</v>
      </c>
      <c r="U728" s="9">
        <v>48.990085308131</v>
      </c>
      <c r="V728" s="9">
        <v>47.000000000999997</v>
      </c>
      <c r="W728" s="9">
        <v>20.477815699657999</v>
      </c>
      <c r="X728" s="9">
        <v>45.733788395904</v>
      </c>
      <c r="Y728" s="9">
        <v>27.986348122866001</v>
      </c>
      <c r="Z728" s="9">
        <v>0</v>
      </c>
      <c r="AA728" s="6">
        <f t="shared" si="286"/>
        <v>27.986348122866001</v>
      </c>
      <c r="AC728" s="6">
        <v>128</v>
      </c>
      <c r="AD728" s="8">
        <v>637.9296875</v>
      </c>
      <c r="AE728" s="8">
        <v>57.174988143356003</v>
      </c>
      <c r="AF728" s="6">
        <v>42.000000000999997</v>
      </c>
      <c r="AG728" s="9">
        <v>10.071942446043</v>
      </c>
      <c r="AH728" s="9">
        <v>41.726618705036003</v>
      </c>
      <c r="AI728" s="9">
        <v>39.568345323740999</v>
      </c>
      <c r="AJ728" s="9">
        <v>0.71942446043099995</v>
      </c>
      <c r="AK728" s="6">
        <f t="shared" si="287"/>
        <v>40.287769784171999</v>
      </c>
    </row>
    <row r="729" spans="1:37" ht="15.6" thickBot="1">
      <c r="A729" s="3">
        <v>2012</v>
      </c>
      <c r="B729" s="4" t="s">
        <v>20</v>
      </c>
      <c r="C729" s="4" t="s">
        <v>18</v>
      </c>
      <c r="D729" s="4" t="s">
        <v>17</v>
      </c>
      <c r="E729" s="4" t="s">
        <v>28</v>
      </c>
      <c r="F729" s="4" t="s">
        <v>30</v>
      </c>
      <c r="G729" s="4" t="s">
        <v>16</v>
      </c>
      <c r="H729" s="6">
        <v>325</v>
      </c>
      <c r="I729" s="8">
        <v>619.82769230769202</v>
      </c>
      <c r="J729" s="8">
        <v>49.054843041547997</v>
      </c>
      <c r="K729" s="6">
        <v>42.000000000999997</v>
      </c>
      <c r="L729" s="9">
        <v>23.423423423422999</v>
      </c>
      <c r="M729" s="9">
        <v>52.252252252251999</v>
      </c>
      <c r="N729" s="9">
        <v>21.921921921921001</v>
      </c>
      <c r="O729" s="9">
        <v>0</v>
      </c>
      <c r="P729" s="6">
        <f t="shared" si="285"/>
        <v>21.921921921921001</v>
      </c>
      <c r="S729" s="6">
        <v>289</v>
      </c>
      <c r="T729" s="9">
        <v>632.08304498269899</v>
      </c>
      <c r="U729" s="9">
        <v>54.235405324344001</v>
      </c>
      <c r="V729" s="9">
        <v>58.500000000999997</v>
      </c>
      <c r="W729" s="9">
        <v>15.23178807947</v>
      </c>
      <c r="X729" s="9">
        <v>45.033112582781001</v>
      </c>
      <c r="Y729" s="9">
        <v>34.768211920528998</v>
      </c>
      <c r="Z729" s="9">
        <v>0.66225165562900001</v>
      </c>
      <c r="AA729" s="6">
        <f t="shared" si="286"/>
        <v>35.430463576157997</v>
      </c>
      <c r="AC729" s="6">
        <v>121</v>
      </c>
      <c r="AD729" s="8">
        <v>636.13223140495904</v>
      </c>
      <c r="AE729" s="8">
        <v>59.576413418504998</v>
      </c>
      <c r="AF729" s="6">
        <v>49.000000000999997</v>
      </c>
      <c r="AG729" s="9">
        <v>14.179104477611</v>
      </c>
      <c r="AH729" s="9">
        <v>38.805970149253</v>
      </c>
      <c r="AI729" s="9">
        <v>37.313432835820002</v>
      </c>
      <c r="AJ729" s="9">
        <v>0</v>
      </c>
      <c r="AK729" s="6">
        <f t="shared" si="287"/>
        <v>37.313432835820002</v>
      </c>
    </row>
    <row r="730" spans="1:37" ht="15.6" thickBot="1">
      <c r="A730" s="3">
        <v>2013</v>
      </c>
      <c r="B730" s="4" t="s">
        <v>20</v>
      </c>
      <c r="C730" s="4" t="s">
        <v>18</v>
      </c>
      <c r="D730" s="4" t="s">
        <v>17</v>
      </c>
      <c r="E730" s="4" t="s">
        <v>28</v>
      </c>
      <c r="F730" s="4" t="s">
        <v>30</v>
      </c>
      <c r="G730" s="4" t="s">
        <v>16</v>
      </c>
      <c r="H730" s="6">
        <v>325</v>
      </c>
      <c r="I730" s="8">
        <v>619.45230769230795</v>
      </c>
      <c r="J730" s="8">
        <v>55.310473601555998</v>
      </c>
      <c r="K730" s="6">
        <v>41.000000000999997</v>
      </c>
      <c r="L730" s="9">
        <v>23.652694610777999</v>
      </c>
      <c r="M730" s="9">
        <v>46.706586826346999</v>
      </c>
      <c r="N730" s="9">
        <v>26.946107784431</v>
      </c>
      <c r="O730" s="9">
        <v>0</v>
      </c>
      <c r="P730" s="6">
        <f t="shared" si="285"/>
        <v>26.946107784431</v>
      </c>
      <c r="S730" s="6">
        <v>311</v>
      </c>
      <c r="T730" s="9">
        <v>618.49839228295798</v>
      </c>
      <c r="U730" s="9">
        <v>69.782467277549998</v>
      </c>
      <c r="V730" s="9">
        <v>44.000000000999997</v>
      </c>
      <c r="W730" s="9">
        <v>22.960725075528</v>
      </c>
      <c r="X730" s="9">
        <v>40.785498489425997</v>
      </c>
      <c r="Y730" s="9">
        <v>29.607250755287001</v>
      </c>
      <c r="Z730" s="9">
        <v>0.60422960724999997</v>
      </c>
      <c r="AA730" s="6">
        <f t="shared" si="286"/>
        <v>30.211480362537003</v>
      </c>
      <c r="AC730" s="6">
        <v>133</v>
      </c>
      <c r="AD730" s="8">
        <v>618.36842105263202</v>
      </c>
      <c r="AE730" s="8">
        <v>73.084060535155004</v>
      </c>
      <c r="AF730" s="6">
        <v>38.000000000999997</v>
      </c>
      <c r="AG730" s="9">
        <v>22.758620689655</v>
      </c>
      <c r="AH730" s="9">
        <v>38.620689655172001</v>
      </c>
      <c r="AI730" s="9">
        <v>30.344827586206002</v>
      </c>
      <c r="AJ730" s="9">
        <v>0</v>
      </c>
      <c r="AK730" s="6">
        <f t="shared" si="287"/>
        <v>30.344827586206002</v>
      </c>
    </row>
    <row r="731" spans="1:37" ht="16.2" thickBot="1">
      <c r="A731" s="3"/>
      <c r="B731" s="4"/>
      <c r="C731" s="4"/>
      <c r="D731" s="4"/>
      <c r="E731" s="4"/>
      <c r="F731" s="4"/>
      <c r="G731" s="25"/>
      <c r="H731" s="26" t="s">
        <v>24</v>
      </c>
      <c r="I731" s="30">
        <f>(I730-I726)/J730</f>
        <v>5.3971180279118007E-2</v>
      </c>
      <c r="J731" s="8"/>
      <c r="K731" s="6"/>
      <c r="L731" s="9"/>
      <c r="M731" s="38" t="s">
        <v>34</v>
      </c>
      <c r="N731" s="41">
        <f>N730-N726</f>
        <v>1.83195253329</v>
      </c>
      <c r="O731" s="41">
        <f>O730-O726</f>
        <v>-0.22831050228300001</v>
      </c>
      <c r="P731" s="6"/>
      <c r="S731" s="43" t="s">
        <v>23</v>
      </c>
      <c r="T731" s="30">
        <f>(T730-T726)/U730</f>
        <v>-0.10310836496395788</v>
      </c>
      <c r="X731" s="38" t="s">
        <v>34</v>
      </c>
      <c r="Y731" s="58">
        <f>Y730-Y726</f>
        <v>-1.987841269251998</v>
      </c>
      <c r="Z731" s="58">
        <f>Z730-Z726</f>
        <v>0.60422960724999997</v>
      </c>
      <c r="AC731" s="43" t="s">
        <v>23</v>
      </c>
      <c r="AD731" s="37">
        <f>(AD730-AD726)/AE730</f>
        <v>-0.33276096089489615</v>
      </c>
      <c r="AH731" s="38" t="s">
        <v>34</v>
      </c>
      <c r="AI731" s="57">
        <f>AI730-AI726</f>
        <v>-10.419503623985001</v>
      </c>
      <c r="AJ731" s="57">
        <f>AJ730-AJ726</f>
        <v>-0.63694267515900005</v>
      </c>
      <c r="AK731" s="6"/>
    </row>
    <row r="732" spans="1:37" ht="15.6" thickBot="1">
      <c r="A732" s="3"/>
      <c r="B732" s="4"/>
      <c r="C732" s="4"/>
      <c r="D732" s="4"/>
      <c r="E732" s="4"/>
      <c r="F732" s="4"/>
      <c r="G732" s="4"/>
      <c r="H732" s="6"/>
      <c r="I732" s="8"/>
      <c r="J732" s="8"/>
      <c r="K732" s="6"/>
      <c r="L732" s="9"/>
      <c r="M732" s="9"/>
      <c r="N732" s="9"/>
      <c r="O732" s="9"/>
      <c r="P732" s="6"/>
      <c r="AC732" s="6"/>
      <c r="AD732" s="8"/>
      <c r="AE732" s="8"/>
      <c r="AF732" s="6"/>
      <c r="AG732" s="9"/>
      <c r="AH732" s="9"/>
      <c r="AI732" s="9"/>
      <c r="AJ732" s="9"/>
      <c r="AK732" s="6"/>
    </row>
    <row r="733" spans="1:37" ht="15.6" thickBot="1">
      <c r="A733" s="3"/>
      <c r="B733" s="4"/>
      <c r="C733" s="4"/>
      <c r="D733" s="4"/>
      <c r="E733" s="4"/>
      <c r="F733" s="4"/>
      <c r="G733" s="4"/>
      <c r="H733" s="6"/>
      <c r="I733" s="8"/>
      <c r="J733" s="8"/>
      <c r="K733" s="6"/>
      <c r="L733" s="9"/>
      <c r="M733" s="9"/>
      <c r="N733" s="9"/>
      <c r="O733" s="9"/>
      <c r="P733" s="6"/>
      <c r="AC733" s="6"/>
      <c r="AD733" s="8"/>
      <c r="AE733" s="8"/>
      <c r="AF733" s="6"/>
      <c r="AG733" s="9"/>
      <c r="AH733" s="9"/>
      <c r="AI733" s="9"/>
      <c r="AJ733" s="9"/>
      <c r="AK733" s="6"/>
    </row>
    <row r="734" spans="1:37" ht="15.6" thickBot="1">
      <c r="A734" s="3">
        <v>2009</v>
      </c>
      <c r="B734" s="4" t="s">
        <v>21</v>
      </c>
      <c r="C734" s="4" t="s">
        <v>13</v>
      </c>
      <c r="D734" s="4" t="s">
        <v>17</v>
      </c>
      <c r="E734" s="4" t="s">
        <v>28</v>
      </c>
      <c r="F734" s="4" t="s">
        <v>30</v>
      </c>
      <c r="G734" s="4" t="s">
        <v>16</v>
      </c>
      <c r="H734" s="6">
        <v>802</v>
      </c>
      <c r="I734" s="8">
        <v>453.55236907730699</v>
      </c>
      <c r="J734" s="8">
        <v>49.641716334376</v>
      </c>
      <c r="K734" s="6">
        <v>39.000000000999997</v>
      </c>
      <c r="L734" s="9">
        <v>16.461916461916001</v>
      </c>
      <c r="M734" s="9">
        <v>62.653562653561998</v>
      </c>
      <c r="N734" s="9">
        <v>18.304668304667999</v>
      </c>
      <c r="O734" s="9">
        <v>1.1056511056510001</v>
      </c>
      <c r="P734" s="6">
        <f>N734+O734</f>
        <v>19.410319410318998</v>
      </c>
      <c r="S734" s="6">
        <v>464</v>
      </c>
      <c r="T734" s="9">
        <v>456.178879310345</v>
      </c>
      <c r="U734" s="9">
        <v>48.718793589839002</v>
      </c>
      <c r="V734" s="9">
        <v>50.000000000999997</v>
      </c>
      <c r="W734" s="9">
        <v>15.31914893617</v>
      </c>
      <c r="X734" s="9">
        <v>57.234042553191003</v>
      </c>
      <c r="Y734" s="9">
        <v>24.042553191488999</v>
      </c>
      <c r="Z734" s="9">
        <v>2.1276595744679998</v>
      </c>
      <c r="AA734" s="6">
        <f>Y734+Z734</f>
        <v>26.170212765956997</v>
      </c>
      <c r="AC734" s="6">
        <v>228</v>
      </c>
      <c r="AD734" s="8">
        <v>465.991228070175</v>
      </c>
      <c r="AE734" s="8">
        <v>43.252663204200999</v>
      </c>
      <c r="AF734" s="6">
        <v>39.000000000999997</v>
      </c>
      <c r="AG734" s="9">
        <v>9.9137931034480005</v>
      </c>
      <c r="AH734" s="9">
        <v>55.172413793102997</v>
      </c>
      <c r="AI734" s="9">
        <v>30.603448275862</v>
      </c>
      <c r="AJ734" s="9">
        <v>2.5862068965509999</v>
      </c>
      <c r="AK734" s="6">
        <f>AI734+AJ734</f>
        <v>33.189655172412998</v>
      </c>
    </row>
    <row r="735" spans="1:37" ht="15.6" thickBot="1">
      <c r="A735" s="3">
        <v>2010</v>
      </c>
      <c r="B735" s="4" t="s">
        <v>21</v>
      </c>
      <c r="C735" s="4" t="s">
        <v>13</v>
      </c>
      <c r="D735" s="4" t="s">
        <v>17</v>
      </c>
      <c r="E735" s="4" t="s">
        <v>28</v>
      </c>
      <c r="F735" s="4" t="s">
        <v>30</v>
      </c>
      <c r="G735" s="4" t="s">
        <v>16</v>
      </c>
      <c r="H735" s="6">
        <v>756</v>
      </c>
      <c r="I735" s="8">
        <v>450.71164021163997</v>
      </c>
      <c r="J735" s="8">
        <v>48.752967477231003</v>
      </c>
      <c r="K735" s="6">
        <v>39.000000000999997</v>
      </c>
      <c r="L735" s="9">
        <v>17.654808959156</v>
      </c>
      <c r="M735" s="9">
        <v>61.791831357047997</v>
      </c>
      <c r="N735" s="9">
        <v>19.235836627141001</v>
      </c>
      <c r="O735" s="9">
        <v>0.92226613965699999</v>
      </c>
      <c r="P735" s="6">
        <f t="shared" ref="P735:P738" si="288">N735+O735</f>
        <v>20.158102766798002</v>
      </c>
      <c r="S735" s="6">
        <v>436</v>
      </c>
      <c r="T735" s="9">
        <v>444.71788990825701</v>
      </c>
      <c r="U735" s="9">
        <v>52.766288011188998</v>
      </c>
      <c r="V735" s="9">
        <v>40.500000000999997</v>
      </c>
      <c r="W735" s="9">
        <v>19.239373601789001</v>
      </c>
      <c r="X735" s="9">
        <v>58.165548098434002</v>
      </c>
      <c r="Y735" s="9">
        <v>18.344519015660001</v>
      </c>
      <c r="Z735" s="9">
        <v>1.7897091722589999</v>
      </c>
      <c r="AA735" s="6">
        <f t="shared" ref="AA735:AA738" si="289">Y735+Z735</f>
        <v>20.134228187919</v>
      </c>
      <c r="AC735" s="6">
        <v>210</v>
      </c>
      <c r="AD735" s="8">
        <v>459.81904761904798</v>
      </c>
      <c r="AE735" s="8">
        <v>41.597014281973998</v>
      </c>
      <c r="AF735" s="6">
        <v>41.000000000999997</v>
      </c>
      <c r="AG735" s="9">
        <v>10.280373831775</v>
      </c>
      <c r="AH735" s="9">
        <v>57.943925233644002</v>
      </c>
      <c r="AI735" s="9">
        <v>29.439252336448</v>
      </c>
      <c r="AJ735" s="9">
        <v>0.46728971962600002</v>
      </c>
      <c r="AK735" s="6">
        <f t="shared" ref="AK735:AK738" si="290">AI735+AJ735</f>
        <v>29.906542056073999</v>
      </c>
    </row>
    <row r="736" spans="1:37" ht="15.6" thickBot="1">
      <c r="A736" s="3">
        <v>2011</v>
      </c>
      <c r="B736" s="4" t="s">
        <v>21</v>
      </c>
      <c r="C736" s="4" t="s">
        <v>13</v>
      </c>
      <c r="D736" s="4" t="s">
        <v>17</v>
      </c>
      <c r="E736" s="4" t="s">
        <v>28</v>
      </c>
      <c r="F736" s="4" t="s">
        <v>30</v>
      </c>
      <c r="G736" s="4" t="s">
        <v>16</v>
      </c>
      <c r="H736" s="6">
        <v>709</v>
      </c>
      <c r="I736" s="8">
        <v>460.37094499294801</v>
      </c>
      <c r="J736" s="8">
        <v>47.473981001474002</v>
      </c>
      <c r="K736" s="6">
        <v>48.000000000999997</v>
      </c>
      <c r="L736" s="9">
        <v>13.165266106441999</v>
      </c>
      <c r="M736" s="9">
        <v>63.725490196077999</v>
      </c>
      <c r="N736" s="9">
        <v>20.868347338934999</v>
      </c>
      <c r="O736" s="9">
        <v>1.540616246498</v>
      </c>
      <c r="P736" s="6">
        <f t="shared" si="288"/>
        <v>22.408963585433</v>
      </c>
      <c r="S736" s="6">
        <v>470</v>
      </c>
      <c r="T736" s="9">
        <v>452.95744680851101</v>
      </c>
      <c r="U736" s="9">
        <v>46.566025961542998</v>
      </c>
      <c r="V736" s="9">
        <v>50.000000000999997</v>
      </c>
      <c r="W736" s="9">
        <v>13.125</v>
      </c>
      <c r="X736" s="9">
        <v>60</v>
      </c>
      <c r="Y736" s="9">
        <v>23.541666666666</v>
      </c>
      <c r="Z736" s="9">
        <v>1.25</v>
      </c>
      <c r="AA736" s="6">
        <f t="shared" si="289"/>
        <v>24.791666666666</v>
      </c>
      <c r="AC736" s="6">
        <v>224</v>
      </c>
      <c r="AD736" s="8">
        <v>465.700892857143</v>
      </c>
      <c r="AE736" s="8">
        <v>44.288949305547</v>
      </c>
      <c r="AF736" s="6">
        <v>50.000000000999997</v>
      </c>
      <c r="AG736" s="9">
        <v>6.2222222222220003</v>
      </c>
      <c r="AH736" s="9">
        <v>64</v>
      </c>
      <c r="AI736" s="9">
        <v>27.555555555554999</v>
      </c>
      <c r="AJ736" s="9">
        <v>1.7777777777770001</v>
      </c>
      <c r="AK736" s="6">
        <f t="shared" si="290"/>
        <v>29.333333333332</v>
      </c>
    </row>
    <row r="737" spans="1:37" ht="15.6" thickBot="1">
      <c r="A737" s="3">
        <v>2012</v>
      </c>
      <c r="B737" s="4" t="s">
        <v>21</v>
      </c>
      <c r="C737" s="4" t="s">
        <v>13</v>
      </c>
      <c r="D737" s="4" t="s">
        <v>17</v>
      </c>
      <c r="E737" s="4" t="s">
        <v>28</v>
      </c>
      <c r="F737" s="4" t="s">
        <v>30</v>
      </c>
      <c r="G737" s="4" t="s">
        <v>16</v>
      </c>
      <c r="H737" s="6">
        <v>650</v>
      </c>
      <c r="I737" s="8">
        <v>454.31230769230802</v>
      </c>
      <c r="J737" s="8">
        <v>49.058871610814997</v>
      </c>
      <c r="K737" s="6">
        <v>46.000000000999997</v>
      </c>
      <c r="L737" s="9">
        <v>16.415662650601998</v>
      </c>
      <c r="M737" s="9">
        <v>60.542168674697997</v>
      </c>
      <c r="N737" s="9">
        <v>20.481927710842999</v>
      </c>
      <c r="O737" s="9">
        <v>0.45180722891500003</v>
      </c>
      <c r="P737" s="6">
        <f t="shared" si="288"/>
        <v>20.933734939758001</v>
      </c>
      <c r="S737" s="6">
        <v>459</v>
      </c>
      <c r="T737" s="9">
        <v>449.35729847494599</v>
      </c>
      <c r="U737" s="9">
        <v>52.659394195647003</v>
      </c>
      <c r="V737" s="9">
        <v>43.000000000999997</v>
      </c>
      <c r="W737" s="9">
        <v>17.381974248927001</v>
      </c>
      <c r="X737" s="9">
        <v>57.510729613732998</v>
      </c>
      <c r="Y737" s="9">
        <v>21.888412017166999</v>
      </c>
      <c r="Z737" s="9">
        <v>1.7167381974239999</v>
      </c>
      <c r="AA737" s="6">
        <f t="shared" si="289"/>
        <v>23.605150214590999</v>
      </c>
      <c r="AC737" s="6">
        <v>231</v>
      </c>
      <c r="AD737" s="8">
        <v>459.60606060606102</v>
      </c>
      <c r="AE737" s="8">
        <v>42.200718699585003</v>
      </c>
      <c r="AF737" s="6">
        <v>47.000000000999997</v>
      </c>
      <c r="AG737" s="9">
        <v>10.683760683759999</v>
      </c>
      <c r="AH737" s="9">
        <v>62.393162393162001</v>
      </c>
      <c r="AI737" s="9">
        <v>25.641025641024999</v>
      </c>
      <c r="AJ737" s="9">
        <v>0</v>
      </c>
      <c r="AK737" s="6">
        <f t="shared" si="290"/>
        <v>25.641025641024999</v>
      </c>
    </row>
    <row r="738" spans="1:37" ht="15.6" thickBot="1">
      <c r="A738" s="3">
        <v>2013</v>
      </c>
      <c r="B738" s="4" t="s">
        <v>21</v>
      </c>
      <c r="C738" s="4" t="s">
        <v>13</v>
      </c>
      <c r="D738" s="4" t="s">
        <v>17</v>
      </c>
      <c r="E738" s="4" t="s">
        <v>28</v>
      </c>
      <c r="F738" s="4" t="s">
        <v>30</v>
      </c>
      <c r="G738" s="4" t="s">
        <v>16</v>
      </c>
      <c r="H738" s="6">
        <v>684</v>
      </c>
      <c r="I738" s="8">
        <v>456.688596491228</v>
      </c>
      <c r="J738" s="8">
        <v>47.654667216801002</v>
      </c>
      <c r="K738" s="6">
        <v>49.000000000999997</v>
      </c>
      <c r="L738" s="9">
        <v>13.872832369942</v>
      </c>
      <c r="M738" s="9">
        <v>63.150289017341002</v>
      </c>
      <c r="N738" s="9">
        <v>21.531791907513998</v>
      </c>
      <c r="O738" s="9">
        <v>0.28901734103999999</v>
      </c>
      <c r="P738" s="6">
        <f t="shared" si="288"/>
        <v>21.820809248553999</v>
      </c>
      <c r="S738" s="6">
        <v>484</v>
      </c>
      <c r="T738" s="9">
        <v>451.68388429752099</v>
      </c>
      <c r="U738" s="9">
        <v>50.181381861224999</v>
      </c>
      <c r="V738" s="9">
        <v>49.000000000999997</v>
      </c>
      <c r="W738" s="9">
        <v>14.227642276421999</v>
      </c>
      <c r="X738" s="9">
        <v>59.959349593494998</v>
      </c>
      <c r="Y738" s="9">
        <v>22.764227642276001</v>
      </c>
      <c r="Z738" s="9">
        <v>1.4227642276420001</v>
      </c>
      <c r="AA738" s="6">
        <f t="shared" si="289"/>
        <v>24.186991869918</v>
      </c>
      <c r="AC738" s="6">
        <v>226</v>
      </c>
      <c r="AD738" s="8">
        <v>453.85840707964599</v>
      </c>
      <c r="AE738" s="8">
        <v>52.096639645376001</v>
      </c>
      <c r="AF738" s="6">
        <v>52.000000000999997</v>
      </c>
      <c r="AG738" s="9">
        <v>13.865546218486999</v>
      </c>
      <c r="AH738" s="9">
        <v>55.042016806722003</v>
      </c>
      <c r="AI738" s="9">
        <v>25.63025210084</v>
      </c>
      <c r="AJ738" s="9">
        <v>0.42016806722599997</v>
      </c>
      <c r="AK738" s="6">
        <f t="shared" si="290"/>
        <v>26.050420168066001</v>
      </c>
    </row>
    <row r="739" spans="1:37" ht="16.2" thickBot="1">
      <c r="A739" s="3"/>
      <c r="B739" s="4"/>
      <c r="C739" s="4"/>
      <c r="D739" s="4"/>
      <c r="E739" s="4"/>
      <c r="F739" s="4"/>
      <c r="G739" s="25"/>
      <c r="H739" s="26" t="s">
        <v>24</v>
      </c>
      <c r="I739" s="30">
        <f>(I738-I734)/J738</f>
        <v>6.581154789420722E-2</v>
      </c>
      <c r="J739" s="8"/>
      <c r="K739" s="6"/>
      <c r="L739" s="9"/>
      <c r="M739" s="38" t="s">
        <v>34</v>
      </c>
      <c r="N739" s="41">
        <f>N738-N734</f>
        <v>3.2271236028459995</v>
      </c>
      <c r="O739" s="41">
        <f>O738-O734</f>
        <v>-0.81663376461100012</v>
      </c>
      <c r="P739" s="6"/>
      <c r="S739" s="43" t="s">
        <v>23</v>
      </c>
      <c r="T739" s="30">
        <f>(T738-T734)/U738</f>
        <v>-8.9574954816006677E-2</v>
      </c>
      <c r="X739" s="38" t="s">
        <v>34</v>
      </c>
      <c r="Y739" s="58">
        <f>Y738-Y734</f>
        <v>-1.2783255492129975</v>
      </c>
      <c r="Z739" s="58">
        <f>Z738-Z734</f>
        <v>-0.70489534682599975</v>
      </c>
      <c r="AC739" s="43" t="s">
        <v>23</v>
      </c>
      <c r="AD739" s="30">
        <f>(AD738-AD734)/AE738</f>
        <v>-0.23289066383393692</v>
      </c>
      <c r="AH739" s="38" t="s">
        <v>34</v>
      </c>
      <c r="AI739" s="41">
        <f>AI738-AI734</f>
        <v>-4.9731961750220002</v>
      </c>
      <c r="AJ739" s="41">
        <f>AJ738-AJ734</f>
        <v>-2.1660388293250001</v>
      </c>
      <c r="AK739" s="6"/>
    </row>
    <row r="740" spans="1:37" ht="15.6" thickBot="1">
      <c r="A740" s="3"/>
      <c r="B740" s="4"/>
      <c r="C740" s="4"/>
      <c r="D740" s="4"/>
      <c r="E740" s="4"/>
      <c r="F740" s="4"/>
      <c r="G740" s="4"/>
      <c r="H740" s="6"/>
      <c r="I740" s="8"/>
      <c r="J740" s="8"/>
      <c r="K740" s="6"/>
      <c r="L740" s="9"/>
      <c r="M740" s="9"/>
      <c r="N740" s="9"/>
      <c r="O740" s="9"/>
      <c r="P740" s="6"/>
      <c r="AC740" s="6"/>
      <c r="AD740" s="8"/>
      <c r="AE740" s="8"/>
      <c r="AF740" s="6"/>
      <c r="AG740" s="9"/>
      <c r="AH740" s="9"/>
      <c r="AI740" s="9"/>
      <c r="AJ740" s="9"/>
      <c r="AK740" s="6"/>
    </row>
    <row r="741" spans="1:37" ht="15.6" thickBot="1">
      <c r="A741" s="3">
        <v>2009</v>
      </c>
      <c r="B741" s="4" t="s">
        <v>21</v>
      </c>
      <c r="C741" s="4" t="s">
        <v>19</v>
      </c>
      <c r="D741" s="4" t="s">
        <v>17</v>
      </c>
      <c r="E741" s="4" t="s">
        <v>28</v>
      </c>
      <c r="F741" s="4" t="s">
        <v>30</v>
      </c>
      <c r="G741" s="4" t="s">
        <v>16</v>
      </c>
      <c r="H741" s="6">
        <v>450</v>
      </c>
      <c r="I741" s="8">
        <v>489.42444444444402</v>
      </c>
      <c r="J741" s="8">
        <v>53.212226501483997</v>
      </c>
      <c r="K741" s="6">
        <v>32.500000000999997</v>
      </c>
      <c r="L741" s="9">
        <v>12.311015118789999</v>
      </c>
      <c r="M741" s="9">
        <v>69.762419006479007</v>
      </c>
      <c r="N741" s="9">
        <v>14.902807775377999</v>
      </c>
      <c r="O741" s="9">
        <v>0.215982721382</v>
      </c>
      <c r="P741" s="6">
        <f>N741+O741</f>
        <v>15.118790496759999</v>
      </c>
      <c r="S741" s="6">
        <v>466</v>
      </c>
      <c r="T741" s="9">
        <v>491.86051502145898</v>
      </c>
      <c r="U741" s="9">
        <v>59.204328770036</v>
      </c>
      <c r="V741" s="9">
        <v>31.000000001</v>
      </c>
      <c r="W741" s="9">
        <v>13.502109704641001</v>
      </c>
      <c r="X741" s="9">
        <v>63.502109704641001</v>
      </c>
      <c r="Y741" s="9">
        <v>19.409282700420999</v>
      </c>
      <c r="Z741" s="9">
        <v>1.8987341772149999</v>
      </c>
      <c r="AA741" s="6">
        <f>Y741+Z741</f>
        <v>21.308016877636</v>
      </c>
      <c r="AC741" s="6">
        <v>213</v>
      </c>
      <c r="AD741" s="8">
        <v>502.39906103286398</v>
      </c>
      <c r="AE741" s="8">
        <v>53.916299554075003</v>
      </c>
      <c r="AF741" s="6">
        <v>32.000000000999997</v>
      </c>
      <c r="AG741" s="9">
        <v>6.6964285714280001</v>
      </c>
      <c r="AH741" s="9">
        <v>61.607142857142001</v>
      </c>
      <c r="AI741" s="9">
        <v>25.446428571428001</v>
      </c>
      <c r="AJ741" s="9">
        <v>1.3392857142850001</v>
      </c>
      <c r="AK741" s="6">
        <f>AI741+AJ741</f>
        <v>26.785714285713002</v>
      </c>
    </row>
    <row r="742" spans="1:37" ht="15.6" thickBot="1">
      <c r="A742" s="3">
        <v>2010</v>
      </c>
      <c r="B742" s="4" t="s">
        <v>21</v>
      </c>
      <c r="C742" s="4" t="s">
        <v>19</v>
      </c>
      <c r="D742" s="4" t="s">
        <v>17</v>
      </c>
      <c r="E742" s="4" t="s">
        <v>28</v>
      </c>
      <c r="F742" s="4" t="s">
        <v>30</v>
      </c>
      <c r="G742" s="4" t="s">
        <v>16</v>
      </c>
      <c r="H742" s="6">
        <v>420</v>
      </c>
      <c r="I742" s="8">
        <v>487.16190476190502</v>
      </c>
      <c r="J742" s="8">
        <v>54.624012975056999</v>
      </c>
      <c r="K742" s="6">
        <v>40.500000000999997</v>
      </c>
      <c r="L742" s="9">
        <v>16.121495327102</v>
      </c>
      <c r="M742" s="9">
        <v>68.691588785045994</v>
      </c>
      <c r="N742" s="9">
        <v>12.850467289719001</v>
      </c>
      <c r="O742" s="9">
        <v>0.46728971962600002</v>
      </c>
      <c r="P742" s="6">
        <f t="shared" ref="P742:P745" si="291">N742+O742</f>
        <v>13.317757009345002</v>
      </c>
      <c r="S742" s="6">
        <v>445</v>
      </c>
      <c r="T742" s="9">
        <v>488.67865168539299</v>
      </c>
      <c r="U742" s="9">
        <v>61.574298619068003</v>
      </c>
      <c r="V742" s="9">
        <v>43.500000000999997</v>
      </c>
      <c r="W742" s="9">
        <v>16.411378555797999</v>
      </c>
      <c r="X742" s="9">
        <v>61.269146608314998</v>
      </c>
      <c r="Y742" s="9">
        <v>17.943107221005999</v>
      </c>
      <c r="Z742" s="9">
        <v>1.750547045951</v>
      </c>
      <c r="AA742" s="6">
        <f t="shared" ref="AA742:AA745" si="292">Y742+Z742</f>
        <v>19.693654266956997</v>
      </c>
      <c r="AC742" s="6">
        <v>208</v>
      </c>
      <c r="AD742" s="8">
        <v>493.38461538461502</v>
      </c>
      <c r="AE742" s="8">
        <v>63.259271370637997</v>
      </c>
      <c r="AF742" s="6">
        <v>36.000000000999997</v>
      </c>
      <c r="AG742" s="9">
        <v>10.502283105022</v>
      </c>
      <c r="AH742" s="9">
        <v>60.730593607305003</v>
      </c>
      <c r="AI742" s="9">
        <v>22.831050228310001</v>
      </c>
      <c r="AJ742" s="9">
        <v>0.91324200913200004</v>
      </c>
      <c r="AK742" s="6">
        <f t="shared" ref="AK742:AK745" si="293">AI742+AJ742</f>
        <v>23.744292237442</v>
      </c>
    </row>
    <row r="743" spans="1:37" ht="15.6" thickBot="1">
      <c r="A743" s="3">
        <v>2011</v>
      </c>
      <c r="B743" s="4" t="s">
        <v>21</v>
      </c>
      <c r="C743" s="4" t="s">
        <v>19</v>
      </c>
      <c r="D743" s="4" t="s">
        <v>17</v>
      </c>
      <c r="E743" s="4" t="s">
        <v>28</v>
      </c>
      <c r="F743" s="4" t="s">
        <v>30</v>
      </c>
      <c r="G743" s="4" t="s">
        <v>16</v>
      </c>
      <c r="H743" s="6">
        <v>423</v>
      </c>
      <c r="I743" s="8">
        <v>487.88416075650099</v>
      </c>
      <c r="J743" s="8">
        <v>51.841156495758</v>
      </c>
      <c r="K743" s="6">
        <v>41.000000000999997</v>
      </c>
      <c r="L743" s="9">
        <v>12.971698113206999</v>
      </c>
      <c r="M743" s="9">
        <v>70.047169811320003</v>
      </c>
      <c r="N743" s="9">
        <v>16.509433962264001</v>
      </c>
      <c r="O743" s="9">
        <v>0.23584905660300001</v>
      </c>
      <c r="P743" s="6">
        <f t="shared" si="291"/>
        <v>16.745283018867003</v>
      </c>
      <c r="S743" s="6">
        <v>471</v>
      </c>
      <c r="T743" s="9">
        <v>485.88110403397002</v>
      </c>
      <c r="U743" s="9">
        <v>62.612508807776997</v>
      </c>
      <c r="V743" s="9">
        <v>37.000000000999997</v>
      </c>
      <c r="W743" s="9">
        <v>18.163265306122</v>
      </c>
      <c r="X743" s="9">
        <v>56.530612244898002</v>
      </c>
      <c r="Y743" s="9">
        <v>20.612244897958998</v>
      </c>
      <c r="Z743" s="9">
        <v>0.816326530612</v>
      </c>
      <c r="AA743" s="6">
        <f t="shared" si="292"/>
        <v>21.428571428570997</v>
      </c>
      <c r="AC743" s="6">
        <v>211</v>
      </c>
      <c r="AD743" s="8">
        <v>501.450236966825</v>
      </c>
      <c r="AE743" s="8">
        <v>56.460109284517998</v>
      </c>
      <c r="AF743" s="6">
        <v>45.000000000999997</v>
      </c>
      <c r="AG743" s="9">
        <v>5.5299539170500003</v>
      </c>
      <c r="AH743" s="9">
        <v>66.359447004608</v>
      </c>
      <c r="AI743" s="9">
        <v>23.502304147465001</v>
      </c>
      <c r="AJ743" s="9">
        <v>1.8433179723499999</v>
      </c>
      <c r="AK743" s="6">
        <f t="shared" si="293"/>
        <v>25.345622119815001</v>
      </c>
    </row>
    <row r="744" spans="1:37" ht="15.6" thickBot="1">
      <c r="A744" s="3">
        <v>2012</v>
      </c>
      <c r="B744" s="4" t="s">
        <v>21</v>
      </c>
      <c r="C744" s="4" t="s">
        <v>19</v>
      </c>
      <c r="D744" s="4" t="s">
        <v>17</v>
      </c>
      <c r="E744" s="4" t="s">
        <v>28</v>
      </c>
      <c r="F744" s="4" t="s">
        <v>30</v>
      </c>
      <c r="G744" s="4" t="s">
        <v>16</v>
      </c>
      <c r="H744" s="6">
        <v>395</v>
      </c>
      <c r="I744" s="8">
        <v>490.23037974683501</v>
      </c>
      <c r="J744" s="8">
        <v>55.656488929932003</v>
      </c>
      <c r="K744" s="6">
        <v>40.000000000999997</v>
      </c>
      <c r="L744" s="9">
        <v>12.280701754386</v>
      </c>
      <c r="M744" s="9">
        <v>72.431077694235</v>
      </c>
      <c r="N744" s="9">
        <v>13.784461152882001</v>
      </c>
      <c r="O744" s="9">
        <v>0.50125313283200001</v>
      </c>
      <c r="P744" s="6">
        <f t="shared" si="291"/>
        <v>14.285714285714</v>
      </c>
      <c r="S744" s="6">
        <v>398</v>
      </c>
      <c r="T744" s="9">
        <v>483.52763819095497</v>
      </c>
      <c r="U744" s="9">
        <v>61.200977832112997</v>
      </c>
      <c r="V744" s="9">
        <v>45.000000000999997</v>
      </c>
      <c r="W744" s="9">
        <v>15.662650602409</v>
      </c>
      <c r="X744" s="9">
        <v>63.614457831324998</v>
      </c>
      <c r="Y744" s="9">
        <v>15.662650602409</v>
      </c>
      <c r="Z744" s="9">
        <v>0.96385542168600002</v>
      </c>
      <c r="AA744" s="6">
        <f t="shared" si="292"/>
        <v>16.626506024095001</v>
      </c>
      <c r="AC744" s="6">
        <v>229</v>
      </c>
      <c r="AD744" s="8">
        <v>494.75545851528398</v>
      </c>
      <c r="AE744" s="8">
        <v>57.787811563074001</v>
      </c>
      <c r="AF744" s="6">
        <v>51.000000000999997</v>
      </c>
      <c r="AG744" s="9">
        <v>13.733905579399</v>
      </c>
      <c r="AH744" s="9">
        <v>59.227467811158</v>
      </c>
      <c r="AI744" s="9">
        <v>24.463519313304001</v>
      </c>
      <c r="AJ744" s="9">
        <v>0.85836909871199996</v>
      </c>
      <c r="AK744" s="6">
        <f t="shared" si="293"/>
        <v>25.321888412016001</v>
      </c>
    </row>
    <row r="745" spans="1:37" ht="15.6" thickBot="1">
      <c r="A745" s="3">
        <v>2013</v>
      </c>
      <c r="B745" s="4" t="s">
        <v>21</v>
      </c>
      <c r="C745" s="4" t="s">
        <v>19</v>
      </c>
      <c r="D745" s="4" t="s">
        <v>17</v>
      </c>
      <c r="E745" s="4" t="s">
        <v>28</v>
      </c>
      <c r="F745" s="4" t="s">
        <v>30</v>
      </c>
      <c r="G745" s="4" t="s">
        <v>16</v>
      </c>
      <c r="H745" s="6">
        <v>377</v>
      </c>
      <c r="I745" s="8">
        <v>493.161803713528</v>
      </c>
      <c r="J745" s="8">
        <v>49.4975587721</v>
      </c>
      <c r="K745" s="6">
        <v>47.000000000999997</v>
      </c>
      <c r="L745" s="9">
        <v>11.688311688311</v>
      </c>
      <c r="M745" s="9">
        <v>72.467532467531996</v>
      </c>
      <c r="N745" s="9">
        <v>13.766233766233</v>
      </c>
      <c r="O745" s="9">
        <v>0</v>
      </c>
      <c r="P745" s="6">
        <f t="shared" si="291"/>
        <v>13.766233766233</v>
      </c>
      <c r="S745" s="6">
        <v>414</v>
      </c>
      <c r="T745" s="9">
        <v>485.66183574879199</v>
      </c>
      <c r="U745" s="9">
        <v>56.30754053479</v>
      </c>
      <c r="V745" s="9">
        <v>39.000000000999997</v>
      </c>
      <c r="W745" s="9">
        <v>14.788732394366001</v>
      </c>
      <c r="X745" s="9">
        <v>65.962441314553999</v>
      </c>
      <c r="Y745" s="9">
        <v>14.788732394366001</v>
      </c>
      <c r="Z745" s="9">
        <v>1.6431924882619999</v>
      </c>
      <c r="AA745" s="6">
        <f t="shared" si="292"/>
        <v>16.431924882628</v>
      </c>
      <c r="AC745" s="6">
        <v>215</v>
      </c>
      <c r="AD745" s="8">
        <v>500.446511627907</v>
      </c>
      <c r="AE745" s="8">
        <v>57.345531439616998</v>
      </c>
      <c r="AF745" s="6">
        <v>46.500000000999997</v>
      </c>
      <c r="AG745" s="9">
        <v>7.3059360730589997</v>
      </c>
      <c r="AH745" s="9">
        <v>62.100456621004</v>
      </c>
      <c r="AI745" s="9">
        <v>27.397260273972002</v>
      </c>
      <c r="AJ745" s="9">
        <v>1.3698630136979999</v>
      </c>
      <c r="AK745" s="6">
        <f t="shared" si="293"/>
        <v>28.767123287670003</v>
      </c>
    </row>
    <row r="746" spans="1:37" ht="16.2" thickBot="1">
      <c r="A746" s="3"/>
      <c r="B746" s="4"/>
      <c r="C746" s="4"/>
      <c r="D746" s="4"/>
      <c r="E746" s="4"/>
      <c r="F746" s="4"/>
      <c r="G746" s="25"/>
      <c r="H746" s="26" t="s">
        <v>24</v>
      </c>
      <c r="I746" s="30">
        <f>(I745-I741)/J745</f>
        <v>7.550593123777645E-2</v>
      </c>
      <c r="J746" s="8"/>
      <c r="K746" s="6"/>
      <c r="L746" s="9"/>
      <c r="M746" s="38" t="s">
        <v>34</v>
      </c>
      <c r="N746" s="41">
        <f>N745-N741</f>
        <v>-1.136574009144999</v>
      </c>
      <c r="O746" s="41">
        <f>O745-O741</f>
        <v>-0.215982721382</v>
      </c>
      <c r="P746" s="6"/>
      <c r="S746" s="43" t="s">
        <v>23</v>
      </c>
      <c r="T746" s="30">
        <f>(T745-T741)/U745</f>
        <v>-0.11008613080582159</v>
      </c>
      <c r="X746" s="38" t="s">
        <v>34</v>
      </c>
      <c r="Y746" s="58">
        <f>Y745-Y741</f>
        <v>-4.6205503060549979</v>
      </c>
      <c r="Z746" s="58">
        <f>Z745-Z741</f>
        <v>-0.255541688953</v>
      </c>
      <c r="AC746" s="43" t="s">
        <v>23</v>
      </c>
      <c r="AD746" s="30">
        <f>(AD745-AD741)/AE745</f>
        <v>-3.4048850118565115E-2</v>
      </c>
      <c r="AH746" s="38" t="s">
        <v>34</v>
      </c>
      <c r="AI746" s="41">
        <f>AI745-AI741</f>
        <v>1.9508317025440007</v>
      </c>
      <c r="AJ746" s="41">
        <f>AJ745-AJ741</f>
        <v>3.0577299412999803E-2</v>
      </c>
      <c r="AK746" s="6"/>
    </row>
    <row r="747" spans="1:37" ht="15.6" thickBot="1">
      <c r="A747" s="3"/>
      <c r="B747" s="4"/>
      <c r="C747" s="4"/>
      <c r="D747" s="4"/>
      <c r="E747" s="4"/>
      <c r="F747" s="4"/>
      <c r="G747" s="4"/>
      <c r="H747" s="6"/>
      <c r="I747" s="8"/>
      <c r="J747" s="8"/>
      <c r="K747" s="6"/>
      <c r="L747" s="9"/>
      <c r="M747" s="9"/>
      <c r="N747" s="9"/>
      <c r="O747" s="9"/>
      <c r="P747" s="6"/>
      <c r="AC747" s="6"/>
      <c r="AD747" s="8"/>
      <c r="AE747" s="8"/>
      <c r="AF747" s="6"/>
      <c r="AG747" s="9"/>
      <c r="AH747" s="9"/>
      <c r="AI747" s="9"/>
      <c r="AJ747" s="9"/>
      <c r="AK747" s="6"/>
    </row>
    <row r="748" spans="1:37" ht="15.6" thickBot="1">
      <c r="A748" s="3">
        <v>2009</v>
      </c>
      <c r="B748" s="4" t="s">
        <v>21</v>
      </c>
      <c r="C748" s="4" t="s">
        <v>18</v>
      </c>
      <c r="D748" s="4" t="s">
        <v>17</v>
      </c>
      <c r="E748" s="4" t="s">
        <v>28</v>
      </c>
      <c r="F748" s="4" t="s">
        <v>30</v>
      </c>
      <c r="G748" s="4" t="s">
        <v>16</v>
      </c>
      <c r="H748" s="6">
        <v>427</v>
      </c>
      <c r="I748" s="8">
        <v>489.60187353629999</v>
      </c>
      <c r="J748" s="8">
        <v>63.515705767241002</v>
      </c>
      <c r="K748" s="6">
        <v>41.000000000999997</v>
      </c>
      <c r="L748" s="9">
        <v>22.374429223743999</v>
      </c>
      <c r="M748" s="9">
        <v>65.981735159817006</v>
      </c>
      <c r="N748" s="9">
        <v>8.6757990867569994</v>
      </c>
      <c r="O748" s="9">
        <v>0.45662100456600002</v>
      </c>
      <c r="P748" s="6">
        <f>N748+O748</f>
        <v>9.1324200913229987</v>
      </c>
      <c r="S748" s="6">
        <v>310</v>
      </c>
      <c r="T748" s="9">
        <v>504.2</v>
      </c>
      <c r="U748" s="9">
        <v>64.124666202124999</v>
      </c>
      <c r="V748" s="9">
        <v>48.500000000999997</v>
      </c>
      <c r="W748" s="9">
        <v>17.484662576687001</v>
      </c>
      <c r="X748" s="9">
        <v>65.950920245397995</v>
      </c>
      <c r="Y748" s="9">
        <v>11.042944785275999</v>
      </c>
      <c r="Z748" s="9">
        <v>0.61349693251500004</v>
      </c>
      <c r="AA748" s="6">
        <f>Y748+Z748</f>
        <v>11.656441717790999</v>
      </c>
      <c r="AC748" s="6">
        <v>141</v>
      </c>
      <c r="AD748" s="8">
        <v>524.39007092198597</v>
      </c>
      <c r="AE748" s="8">
        <v>57.977677114267998</v>
      </c>
      <c r="AF748" s="6">
        <v>52.000000000999997</v>
      </c>
      <c r="AG748" s="9">
        <v>9.5541401273879991</v>
      </c>
      <c r="AH748" s="9">
        <v>61.146496815286</v>
      </c>
      <c r="AI748" s="9">
        <v>19.108280254777</v>
      </c>
      <c r="AJ748" s="9">
        <v>0</v>
      </c>
      <c r="AK748" s="6">
        <f>AI748+AJ748</f>
        <v>19.108280254777</v>
      </c>
    </row>
    <row r="749" spans="1:37" ht="15.6" thickBot="1">
      <c r="A749" s="3">
        <v>2010</v>
      </c>
      <c r="B749" s="4" t="s">
        <v>21</v>
      </c>
      <c r="C749" s="4" t="s">
        <v>18</v>
      </c>
      <c r="D749" s="4" t="s">
        <v>17</v>
      </c>
      <c r="E749" s="4" t="s">
        <v>28</v>
      </c>
      <c r="F749" s="4" t="s">
        <v>30</v>
      </c>
      <c r="G749" s="4" t="s">
        <v>16</v>
      </c>
      <c r="H749" s="6">
        <v>389</v>
      </c>
      <c r="I749" s="8">
        <v>479.73778920308501</v>
      </c>
      <c r="J749" s="8">
        <v>65.545122069140007</v>
      </c>
      <c r="K749" s="6">
        <v>39.500000000999997</v>
      </c>
      <c r="L749" s="9">
        <v>30.295566502463</v>
      </c>
      <c r="M749" s="9">
        <v>57.142857142856997</v>
      </c>
      <c r="N749" s="9">
        <v>8.1280788177329999</v>
      </c>
      <c r="O749" s="9">
        <v>0.246305418719</v>
      </c>
      <c r="P749" s="6">
        <f t="shared" ref="P749:P752" si="294">N749+O749</f>
        <v>8.3743842364520003</v>
      </c>
      <c r="S749" s="6">
        <v>293</v>
      </c>
      <c r="T749" s="9">
        <v>494.69624573378798</v>
      </c>
      <c r="U749" s="9">
        <v>70.021179913951997</v>
      </c>
      <c r="V749" s="9">
        <v>42.000000000999997</v>
      </c>
      <c r="W749" s="9">
        <v>24.675324675323999</v>
      </c>
      <c r="X749" s="9">
        <v>58.116883116883002</v>
      </c>
      <c r="Y749" s="9">
        <v>12.012987012987001</v>
      </c>
      <c r="Z749" s="9">
        <v>0.32467532467499999</v>
      </c>
      <c r="AA749" s="6">
        <f t="shared" ref="AA749:AA752" si="295">Y749+Z749</f>
        <v>12.337662337662001</v>
      </c>
      <c r="AC749" s="6">
        <v>133</v>
      </c>
      <c r="AD749" s="8">
        <v>507.112781954887</v>
      </c>
      <c r="AE749" s="8">
        <v>80.826287178244996</v>
      </c>
      <c r="AF749" s="6">
        <v>50.000000000999997</v>
      </c>
      <c r="AG749" s="9">
        <v>17.687074829932001</v>
      </c>
      <c r="AH749" s="9">
        <v>49.659863945578003</v>
      </c>
      <c r="AI749" s="9">
        <v>22.448979591836</v>
      </c>
      <c r="AJ749" s="9">
        <v>0.68027210884300005</v>
      </c>
      <c r="AK749" s="6">
        <f t="shared" ref="AK749:AK752" si="296">AI749+AJ749</f>
        <v>23.129251700678999</v>
      </c>
    </row>
    <row r="750" spans="1:37" ht="15.6" thickBot="1">
      <c r="A750" s="3">
        <v>2011</v>
      </c>
      <c r="B750" s="4" t="s">
        <v>21</v>
      </c>
      <c r="C750" s="4" t="s">
        <v>18</v>
      </c>
      <c r="D750" s="4" t="s">
        <v>17</v>
      </c>
      <c r="E750" s="4" t="s">
        <v>28</v>
      </c>
      <c r="F750" s="4" t="s">
        <v>30</v>
      </c>
      <c r="G750" s="4" t="s">
        <v>16</v>
      </c>
      <c r="H750" s="6">
        <v>345</v>
      </c>
      <c r="I750" s="8">
        <v>497.805797101449</v>
      </c>
      <c r="J750" s="8">
        <v>62.993031831457998</v>
      </c>
      <c r="K750" s="6">
        <v>46.500000000999997</v>
      </c>
      <c r="L750" s="9">
        <v>20.113314447592</v>
      </c>
      <c r="M750" s="9">
        <v>66.572237960338995</v>
      </c>
      <c r="N750" s="9">
        <v>10.764872521246</v>
      </c>
      <c r="O750" s="9">
        <v>0.28328611898</v>
      </c>
      <c r="P750" s="6">
        <f t="shared" si="294"/>
        <v>11.048158640225999</v>
      </c>
      <c r="S750" s="6">
        <v>276</v>
      </c>
      <c r="T750" s="9">
        <v>510.42391304347802</v>
      </c>
      <c r="U750" s="9">
        <v>63.041729388307999</v>
      </c>
      <c r="V750" s="9">
        <v>51.000000000999997</v>
      </c>
      <c r="W750" s="9">
        <v>14.675767918088001</v>
      </c>
      <c r="X750" s="9">
        <v>65.187713310579994</v>
      </c>
      <c r="Y750" s="9">
        <v>12.96928327645</v>
      </c>
      <c r="Z750" s="9">
        <v>1.3651877133100001</v>
      </c>
      <c r="AA750" s="6">
        <f t="shared" si="295"/>
        <v>14.33447098976</v>
      </c>
      <c r="AC750" s="6">
        <v>128</v>
      </c>
      <c r="AD750" s="8">
        <v>519.890625</v>
      </c>
      <c r="AE750" s="8">
        <v>71.496185061486997</v>
      </c>
      <c r="AF750" s="6">
        <v>40.500000000999997</v>
      </c>
      <c r="AG750" s="9">
        <v>13.669064748201</v>
      </c>
      <c r="AH750" s="9">
        <v>56.8345323741</v>
      </c>
      <c r="AI750" s="9">
        <v>20.143884892086</v>
      </c>
      <c r="AJ750" s="9">
        <v>1.438848920863</v>
      </c>
      <c r="AK750" s="6">
        <f t="shared" si="296"/>
        <v>21.582733812948998</v>
      </c>
    </row>
    <row r="751" spans="1:37" ht="15.6" thickBot="1">
      <c r="A751" s="3">
        <v>2012</v>
      </c>
      <c r="B751" s="4" t="s">
        <v>21</v>
      </c>
      <c r="C751" s="4" t="s">
        <v>18</v>
      </c>
      <c r="D751" s="4" t="s">
        <v>17</v>
      </c>
      <c r="E751" s="4" t="s">
        <v>28</v>
      </c>
      <c r="F751" s="4" t="s">
        <v>30</v>
      </c>
      <c r="G751" s="4" t="s">
        <v>16</v>
      </c>
      <c r="H751" s="6">
        <v>323</v>
      </c>
      <c r="I751" s="8">
        <v>490.23219814241497</v>
      </c>
      <c r="J751" s="8">
        <v>55.322981228286999</v>
      </c>
      <c r="K751" s="6">
        <v>32.500000000999997</v>
      </c>
      <c r="L751" s="9">
        <v>21.621621621620999</v>
      </c>
      <c r="M751" s="9">
        <v>69.969969969969995</v>
      </c>
      <c r="N751" s="9">
        <v>5.4054054054050003</v>
      </c>
      <c r="O751" s="9">
        <v>0</v>
      </c>
      <c r="P751" s="6">
        <f t="shared" si="294"/>
        <v>5.4054054054050003</v>
      </c>
      <c r="S751" s="6">
        <v>290</v>
      </c>
      <c r="T751" s="9">
        <v>509</v>
      </c>
      <c r="U751" s="9">
        <v>66.181045593491007</v>
      </c>
      <c r="V751" s="9">
        <v>54.000000000999997</v>
      </c>
      <c r="W751" s="9">
        <v>14.900662251655</v>
      </c>
      <c r="X751" s="9">
        <v>66.887417218543007</v>
      </c>
      <c r="Y751" s="9">
        <v>13.907284768210999</v>
      </c>
      <c r="Z751" s="9">
        <v>0.33112582781400002</v>
      </c>
      <c r="AA751" s="6">
        <f t="shared" si="295"/>
        <v>14.238410596025</v>
      </c>
      <c r="AC751" s="6">
        <v>122</v>
      </c>
      <c r="AD751" s="8">
        <v>515.23770491803305</v>
      </c>
      <c r="AE751" s="8">
        <v>65.821955351230002</v>
      </c>
      <c r="AF751" s="6">
        <v>51.000000000999997</v>
      </c>
      <c r="AG751" s="9">
        <v>12.686567164178999</v>
      </c>
      <c r="AH751" s="9">
        <v>58.955223880597003</v>
      </c>
      <c r="AI751" s="9">
        <v>18.656716417910001</v>
      </c>
      <c r="AJ751" s="9">
        <v>0.74626865671599996</v>
      </c>
      <c r="AK751" s="6">
        <f t="shared" si="296"/>
        <v>19.402985074626002</v>
      </c>
    </row>
    <row r="752" spans="1:37" ht="15.6" thickBot="1">
      <c r="A752" s="3">
        <v>2013</v>
      </c>
      <c r="B752" s="4" t="s">
        <v>21</v>
      </c>
      <c r="C752" s="4" t="s">
        <v>18</v>
      </c>
      <c r="D752" s="4" t="s">
        <v>17</v>
      </c>
      <c r="E752" s="4" t="s">
        <v>28</v>
      </c>
      <c r="F752" s="4" t="s">
        <v>30</v>
      </c>
      <c r="G752" s="4" t="s">
        <v>16</v>
      </c>
      <c r="H752" s="6">
        <v>325</v>
      </c>
      <c r="I752" s="8">
        <v>495.44923076923101</v>
      </c>
      <c r="J752" s="8">
        <v>57.503258423715998</v>
      </c>
      <c r="K752" s="6">
        <v>49.500000000999997</v>
      </c>
      <c r="L752" s="9">
        <v>19.161676646705999</v>
      </c>
      <c r="M752" s="9">
        <v>70.059880239520993</v>
      </c>
      <c r="N752" s="9">
        <v>8.0838323353289994</v>
      </c>
      <c r="O752" s="9">
        <v>0</v>
      </c>
      <c r="P752" s="6">
        <f t="shared" si="294"/>
        <v>8.0838323353289994</v>
      </c>
      <c r="S752" s="6">
        <v>313</v>
      </c>
      <c r="T752" s="9">
        <v>506.45367412140598</v>
      </c>
      <c r="U752" s="9">
        <v>67.693729074478</v>
      </c>
      <c r="V752" s="9">
        <v>53.000000000999997</v>
      </c>
      <c r="W752" s="9">
        <v>18.126888217522001</v>
      </c>
      <c r="X752" s="9">
        <v>60.120845921449998</v>
      </c>
      <c r="Y752" s="9">
        <v>15.709969788519</v>
      </c>
      <c r="Z752" s="9">
        <v>0.60422960724999997</v>
      </c>
      <c r="AA752" s="6">
        <f t="shared" si="295"/>
        <v>16.314199395769002</v>
      </c>
      <c r="AC752" s="6">
        <v>133</v>
      </c>
      <c r="AD752" s="8">
        <v>505.39097744360902</v>
      </c>
      <c r="AE752" s="8">
        <v>64.451395192183995</v>
      </c>
      <c r="AF752" s="6">
        <v>45.500000000999997</v>
      </c>
      <c r="AG752" s="9">
        <v>13.793103448275</v>
      </c>
      <c r="AH752" s="9">
        <v>65.517241379309993</v>
      </c>
      <c r="AI752" s="9">
        <v>12.413793103448</v>
      </c>
      <c r="AJ752" s="9">
        <v>0</v>
      </c>
      <c r="AK752" s="6">
        <f t="shared" si="296"/>
        <v>12.413793103448</v>
      </c>
    </row>
    <row r="753" spans="1:37" ht="16.2" thickBot="1">
      <c r="A753" s="3"/>
      <c r="B753" s="4"/>
      <c r="C753" s="4"/>
      <c r="D753" s="4"/>
      <c r="E753" s="4"/>
      <c r="F753" s="4"/>
      <c r="G753" s="25"/>
      <c r="H753" s="26" t="s">
        <v>24</v>
      </c>
      <c r="I753" s="30">
        <f>(I752-I748)/J752</f>
        <v>0.1016874068221393</v>
      </c>
      <c r="J753" s="8"/>
      <c r="K753" s="6"/>
      <c r="L753" s="9"/>
      <c r="M753" s="38" t="s">
        <v>34</v>
      </c>
      <c r="N753" s="41">
        <f>N752-N748</f>
        <v>-0.59196675142800004</v>
      </c>
      <c r="O753" s="41">
        <f>O752-O748</f>
        <v>-0.45662100456600002</v>
      </c>
      <c r="P753" s="6"/>
      <c r="S753" s="43" t="s">
        <v>23</v>
      </c>
      <c r="T753" s="30">
        <f>(T752-T748)/U752</f>
        <v>3.3292214097504595E-2</v>
      </c>
      <c r="X753" s="38" t="s">
        <v>34</v>
      </c>
      <c r="Y753" s="58">
        <f>Y752-Y748</f>
        <v>4.6670250032430012</v>
      </c>
      <c r="Z753" s="58">
        <f>Z752-Z748</f>
        <v>-9.2673252650000704E-3</v>
      </c>
      <c r="AC753" s="43" t="s">
        <v>23</v>
      </c>
      <c r="AD753" s="30">
        <f>(AD752-AD748)/AE752</f>
        <v>-0.2947817253873965</v>
      </c>
      <c r="AH753" s="38" t="s">
        <v>34</v>
      </c>
      <c r="AI753" s="57">
        <f>AI752-AI748</f>
        <v>-6.6944871513289996</v>
      </c>
      <c r="AJ753" s="41">
        <f>AJ752-AJ748</f>
        <v>0</v>
      </c>
      <c r="AK753" s="6"/>
    </row>
    <row r="754" spans="1:37" ht="15.6" thickBot="1">
      <c r="A754" s="3"/>
      <c r="B754" s="4"/>
      <c r="C754" s="4"/>
      <c r="D754" s="4"/>
      <c r="E754" s="4"/>
      <c r="F754" s="4"/>
      <c r="G754" s="4"/>
      <c r="H754" s="6"/>
      <c r="I754" s="8"/>
      <c r="J754" s="8"/>
      <c r="K754" s="6"/>
      <c r="L754" s="9"/>
      <c r="M754" s="9"/>
      <c r="N754" s="9"/>
      <c r="O754" s="9"/>
      <c r="P754" s="6"/>
      <c r="AC754" s="6"/>
      <c r="AD754" s="8"/>
      <c r="AE754" s="8"/>
      <c r="AF754" s="6"/>
      <c r="AG754" s="9"/>
      <c r="AH754" s="9"/>
      <c r="AI754" s="9"/>
      <c r="AJ754" s="9"/>
      <c r="AK754" s="6"/>
    </row>
    <row r="755" spans="1:37" ht="15.6" thickBot="1">
      <c r="A755" s="3"/>
      <c r="B755" s="4"/>
      <c r="C755" s="4"/>
      <c r="D755" s="4"/>
      <c r="E755" s="4"/>
      <c r="F755" s="4"/>
      <c r="G755" s="4"/>
      <c r="H755" s="6"/>
      <c r="I755" s="8"/>
      <c r="J755" s="8"/>
      <c r="K755" s="6"/>
      <c r="L755" s="9"/>
      <c r="M755" s="9"/>
      <c r="N755" s="9"/>
      <c r="O755" s="9"/>
      <c r="P755" s="6"/>
      <c r="AC755" s="6"/>
      <c r="AD755" s="8"/>
      <c r="AE755" s="8"/>
      <c r="AF755" s="6"/>
      <c r="AG755" s="9"/>
      <c r="AH755" s="9"/>
      <c r="AI755" s="9"/>
      <c r="AJ755" s="9"/>
      <c r="AK755" s="6"/>
    </row>
    <row r="756" spans="1:37" s="15" customFormat="1" ht="15.6" thickBot="1">
      <c r="A756" s="10"/>
      <c r="B756" s="11"/>
      <c r="C756" s="11"/>
      <c r="D756" s="11"/>
      <c r="E756" s="11"/>
      <c r="F756" s="11"/>
      <c r="G756" s="11"/>
      <c r="H756" s="12"/>
      <c r="I756" s="13"/>
      <c r="J756" s="13"/>
      <c r="K756" s="12"/>
      <c r="L756" s="14"/>
      <c r="M756" s="14"/>
      <c r="N756" s="14"/>
      <c r="O756" s="14"/>
      <c r="P756" s="12"/>
      <c r="AC756" s="12"/>
      <c r="AD756" s="13"/>
      <c r="AE756" s="13"/>
      <c r="AF756" s="12"/>
      <c r="AG756" s="14"/>
      <c r="AH756" s="14"/>
      <c r="AI756" s="14"/>
      <c r="AJ756" s="14"/>
      <c r="AK756" s="12"/>
    </row>
    <row r="757" spans="1:37" ht="15.6" thickBot="1">
      <c r="A757" s="3"/>
      <c r="B757" s="4"/>
      <c r="C757" s="4"/>
      <c r="D757" s="4"/>
      <c r="E757" s="4"/>
      <c r="F757" s="4"/>
      <c r="G757" s="4"/>
      <c r="H757" s="6"/>
      <c r="I757" s="8"/>
      <c r="J757" s="8"/>
      <c r="K757" s="6"/>
      <c r="L757" s="9"/>
      <c r="M757" s="9"/>
      <c r="N757" s="9"/>
      <c r="O757" s="9"/>
      <c r="P757" s="6"/>
      <c r="AC757" s="6"/>
      <c r="AD757" s="8"/>
      <c r="AE757" s="8"/>
      <c r="AF757" s="6"/>
      <c r="AG757" s="9"/>
      <c r="AH757" s="9"/>
      <c r="AI757" s="9"/>
      <c r="AJ757" s="9"/>
      <c r="AK757" s="6"/>
    </row>
    <row r="758" spans="1:37" ht="15.6" thickBot="1">
      <c r="A758" s="3">
        <v>2009</v>
      </c>
      <c r="B758" s="4" t="s">
        <v>12</v>
      </c>
      <c r="C758" s="4" t="s">
        <v>13</v>
      </c>
      <c r="D758" s="4" t="s">
        <v>17</v>
      </c>
      <c r="E758" s="4" t="s">
        <v>28</v>
      </c>
      <c r="F758" s="4" t="s">
        <v>30</v>
      </c>
      <c r="G758" s="4" t="s">
        <v>15</v>
      </c>
      <c r="H758" s="6">
        <v>6679</v>
      </c>
      <c r="I758" s="8">
        <v>520.61176822877701</v>
      </c>
      <c r="J758" s="8">
        <v>71.322131266236994</v>
      </c>
      <c r="K758" s="6">
        <v>54.000000000999997</v>
      </c>
      <c r="L758" s="9">
        <v>2.6178010471199999</v>
      </c>
      <c r="M758" s="9">
        <v>16.469708302169</v>
      </c>
      <c r="N758" s="9">
        <v>46.297681376215003</v>
      </c>
      <c r="O758" s="9">
        <v>34.525056095735998</v>
      </c>
      <c r="P758" s="6">
        <f>N758+O758</f>
        <v>80.822737471951001</v>
      </c>
      <c r="S758" s="6">
        <v>3380</v>
      </c>
      <c r="T758" s="9">
        <v>529.40976331360901</v>
      </c>
      <c r="U758" s="9">
        <v>71.861194087548</v>
      </c>
      <c r="V758" s="9">
        <v>58.000000000999997</v>
      </c>
      <c r="W758" s="9">
        <v>1.7429837518460001</v>
      </c>
      <c r="X758" s="9">
        <v>10.989660265877999</v>
      </c>
      <c r="Y758" s="9">
        <v>39.350073855242997</v>
      </c>
      <c r="Z758" s="9">
        <v>47.769571639585998</v>
      </c>
      <c r="AA758" s="6">
        <f>Y758+Z758</f>
        <v>87.119645494829001</v>
      </c>
      <c r="AC758" s="6">
        <v>1803</v>
      </c>
      <c r="AD758" s="8">
        <v>528.67276760953996</v>
      </c>
      <c r="AE758" s="8">
        <v>69.219555037616999</v>
      </c>
      <c r="AF758" s="6">
        <v>54.000000000999997</v>
      </c>
      <c r="AG758" s="9">
        <v>0.77433628318500003</v>
      </c>
      <c r="AH758" s="9">
        <v>9.7345132743360008</v>
      </c>
      <c r="AI758" s="9">
        <v>42.754424778760999</v>
      </c>
      <c r="AJ758" s="9">
        <v>46.46017699115</v>
      </c>
      <c r="AK758" s="6">
        <f>AI758+AJ758</f>
        <v>89.214601769910999</v>
      </c>
    </row>
    <row r="759" spans="1:37" ht="15.6" thickBot="1">
      <c r="A759" s="3">
        <v>2010</v>
      </c>
      <c r="B759" s="4" t="s">
        <v>12</v>
      </c>
      <c r="C759" s="4" t="s">
        <v>13</v>
      </c>
      <c r="D759" s="4" t="s">
        <v>17</v>
      </c>
      <c r="E759" s="4" t="s">
        <v>28</v>
      </c>
      <c r="F759" s="4" t="s">
        <v>30</v>
      </c>
      <c r="G759" s="4" t="s">
        <v>15</v>
      </c>
      <c r="H759" s="6">
        <v>6592</v>
      </c>
      <c r="I759" s="8">
        <v>527.19311286407799</v>
      </c>
      <c r="J759" s="8">
        <v>69.421487431550005</v>
      </c>
      <c r="K759" s="6">
        <v>57.000000000999997</v>
      </c>
      <c r="L759" s="9">
        <v>2.65031046494</v>
      </c>
      <c r="M759" s="9">
        <v>14.463122822959001</v>
      </c>
      <c r="N759" s="9">
        <v>44.131455399060997</v>
      </c>
      <c r="O759" s="9">
        <v>38.588520369529</v>
      </c>
      <c r="P759" s="6">
        <f t="shared" ref="P759:P762" si="297">N759+O759</f>
        <v>82.71997576858999</v>
      </c>
      <c r="S759" s="6">
        <v>3397</v>
      </c>
      <c r="T759" s="9">
        <v>539.13629673241098</v>
      </c>
      <c r="U759" s="9">
        <v>69.636270838672999</v>
      </c>
      <c r="V759" s="9">
        <v>57.000000000999997</v>
      </c>
      <c r="W759" s="9">
        <v>1.1757789535559999</v>
      </c>
      <c r="X759" s="9">
        <v>9.3768371546139999</v>
      </c>
      <c r="Y759" s="9">
        <v>36.155202821868997</v>
      </c>
      <c r="Z759" s="9">
        <v>53.145208700764002</v>
      </c>
      <c r="AA759" s="6">
        <f t="shared" ref="AA759:AA762" si="298">Y759+Z759</f>
        <v>89.300411522632999</v>
      </c>
      <c r="AC759" s="6">
        <v>1755</v>
      </c>
      <c r="AD759" s="8">
        <v>539.27008547008495</v>
      </c>
      <c r="AE759" s="8">
        <v>64.973224813726006</v>
      </c>
      <c r="AF759" s="6">
        <v>60.000000000999997</v>
      </c>
      <c r="AG759" s="9">
        <v>0.79545454545399996</v>
      </c>
      <c r="AH759" s="9">
        <v>8.0681818181809994</v>
      </c>
      <c r="AI759" s="9">
        <v>36.647727272727003</v>
      </c>
      <c r="AJ759" s="9">
        <v>54.204545454544999</v>
      </c>
      <c r="AK759" s="6">
        <f t="shared" ref="AK759:AK762" si="299">AI759+AJ759</f>
        <v>90.852272727272009</v>
      </c>
    </row>
    <row r="760" spans="1:37" ht="15.6" thickBot="1">
      <c r="A760" s="3">
        <v>2011</v>
      </c>
      <c r="B760" s="4" t="s">
        <v>12</v>
      </c>
      <c r="C760" s="4" t="s">
        <v>13</v>
      </c>
      <c r="D760" s="4" t="s">
        <v>17</v>
      </c>
      <c r="E760" s="4" t="s">
        <v>28</v>
      </c>
      <c r="F760" s="4" t="s">
        <v>30</v>
      </c>
      <c r="G760" s="4" t="s">
        <v>15</v>
      </c>
      <c r="H760" s="6">
        <v>6419</v>
      </c>
      <c r="I760" s="8">
        <v>525.55008568312803</v>
      </c>
      <c r="J760" s="8">
        <v>69.828433126017003</v>
      </c>
      <c r="K760" s="6">
        <v>54.000000000999997</v>
      </c>
      <c r="L760" s="9">
        <v>2.4113254511509998</v>
      </c>
      <c r="M760" s="9">
        <v>14.390168014934</v>
      </c>
      <c r="N760" s="9">
        <v>45.955196017422999</v>
      </c>
      <c r="O760" s="9">
        <v>37.103298070938997</v>
      </c>
      <c r="P760" s="6">
        <f t="shared" si="297"/>
        <v>83.058494088361996</v>
      </c>
      <c r="S760" s="6">
        <v>3378</v>
      </c>
      <c r="T760" s="9">
        <v>538.19863824748404</v>
      </c>
      <c r="U760" s="9">
        <v>68.268273851103999</v>
      </c>
      <c r="V760" s="9">
        <v>58.000000000999997</v>
      </c>
      <c r="W760" s="9">
        <v>0.94674556213000005</v>
      </c>
      <c r="X760" s="9">
        <v>8.7869822485199993</v>
      </c>
      <c r="Y760" s="9">
        <v>39.437869822484998</v>
      </c>
      <c r="Z760" s="9">
        <v>50.769230769229999</v>
      </c>
      <c r="AA760" s="6">
        <f t="shared" si="298"/>
        <v>90.207100591715005</v>
      </c>
      <c r="AC760" s="6">
        <v>1796</v>
      </c>
      <c r="AD760" s="8">
        <v>532.39977728285101</v>
      </c>
      <c r="AE760" s="8">
        <v>66.280004336757997</v>
      </c>
      <c r="AF760" s="6">
        <v>54.000000000999997</v>
      </c>
      <c r="AG760" s="9">
        <v>0.61043285238599998</v>
      </c>
      <c r="AH760" s="9">
        <v>9.2674805771360003</v>
      </c>
      <c r="AI760" s="9">
        <v>43.007769145394001</v>
      </c>
      <c r="AJ760" s="9">
        <v>46.781354051054002</v>
      </c>
      <c r="AK760" s="6">
        <f t="shared" si="299"/>
        <v>89.789123196448003</v>
      </c>
    </row>
    <row r="761" spans="1:37" ht="15.6" thickBot="1">
      <c r="A761" s="3">
        <v>2012</v>
      </c>
      <c r="B761" s="4" t="s">
        <v>12</v>
      </c>
      <c r="C761" s="4" t="s">
        <v>13</v>
      </c>
      <c r="D761" s="4" t="s">
        <v>17</v>
      </c>
      <c r="E761" s="4" t="s">
        <v>28</v>
      </c>
      <c r="F761" s="4" t="s">
        <v>30</v>
      </c>
      <c r="G761" s="4" t="s">
        <v>15</v>
      </c>
      <c r="H761" s="6">
        <v>5821</v>
      </c>
      <c r="I761" s="8">
        <v>525.33791444768895</v>
      </c>
      <c r="J761" s="8">
        <v>67.373080782591998</v>
      </c>
      <c r="K761" s="6">
        <v>56.000000000999997</v>
      </c>
      <c r="L761" s="9">
        <v>2.5162615542619999</v>
      </c>
      <c r="M761" s="9">
        <v>14.019171516603</v>
      </c>
      <c r="N761" s="9">
        <v>46.799041424168998</v>
      </c>
      <c r="O761" s="9">
        <v>36.306059568640002</v>
      </c>
      <c r="P761" s="6">
        <f t="shared" si="297"/>
        <v>83.105100992809</v>
      </c>
      <c r="S761" s="6">
        <v>3464</v>
      </c>
      <c r="T761" s="9">
        <v>537.54994226327904</v>
      </c>
      <c r="U761" s="9">
        <v>68.494265754387001</v>
      </c>
      <c r="V761" s="9">
        <v>54.000000000999997</v>
      </c>
      <c r="W761" s="9">
        <v>1.2968299711810001</v>
      </c>
      <c r="X761" s="9">
        <v>8.6167146974059996</v>
      </c>
      <c r="Y761" s="9">
        <v>38.472622478386</v>
      </c>
      <c r="Z761" s="9">
        <v>51.440922190201</v>
      </c>
      <c r="AA761" s="6">
        <f t="shared" si="298"/>
        <v>89.913544668587008</v>
      </c>
      <c r="AC761" s="6">
        <v>1744</v>
      </c>
      <c r="AD761" s="8">
        <v>538.73795871559605</v>
      </c>
      <c r="AE761" s="8">
        <v>65.554334464964995</v>
      </c>
      <c r="AF761" s="6">
        <v>63.000000000999997</v>
      </c>
      <c r="AG761" s="9">
        <v>0.28555111364899999</v>
      </c>
      <c r="AH761" s="9">
        <v>7.7098800685319997</v>
      </c>
      <c r="AI761" s="9">
        <v>40.205596801826999</v>
      </c>
      <c r="AJ761" s="9">
        <v>51.399200456880997</v>
      </c>
      <c r="AK761" s="6">
        <f t="shared" si="299"/>
        <v>91.604797258708004</v>
      </c>
    </row>
    <row r="762" spans="1:37" ht="15.6" thickBot="1">
      <c r="A762" s="3">
        <v>2013</v>
      </c>
      <c r="B762" s="4" t="s">
        <v>12</v>
      </c>
      <c r="C762" s="4" t="s">
        <v>13</v>
      </c>
      <c r="D762" s="4" t="s">
        <v>17</v>
      </c>
      <c r="E762" s="4" t="s">
        <v>28</v>
      </c>
      <c r="F762" s="4" t="s">
        <v>30</v>
      </c>
      <c r="G762" s="4" t="s">
        <v>15</v>
      </c>
      <c r="H762" s="6">
        <v>5627</v>
      </c>
      <c r="I762" s="8">
        <v>524.75777501332902</v>
      </c>
      <c r="J762" s="8">
        <v>68.148056712764003</v>
      </c>
      <c r="K762" s="6">
        <v>55.000000000999997</v>
      </c>
      <c r="L762" s="9">
        <v>2.4654132671159998</v>
      </c>
      <c r="M762" s="9">
        <v>15.164952110677</v>
      </c>
      <c r="N762" s="9">
        <v>45.743171337352997</v>
      </c>
      <c r="O762" s="9">
        <v>36.431358637814</v>
      </c>
      <c r="P762" s="6">
        <f t="shared" si="297"/>
        <v>82.17452997516699</v>
      </c>
      <c r="S762" s="6">
        <v>3422</v>
      </c>
      <c r="T762" s="9">
        <v>539.24926943308003</v>
      </c>
      <c r="U762" s="9">
        <v>66.983923896403994</v>
      </c>
      <c r="V762" s="9">
        <v>55.000000000999997</v>
      </c>
      <c r="W762" s="9">
        <v>1.195683872849</v>
      </c>
      <c r="X762" s="9">
        <v>8.5156022163890004</v>
      </c>
      <c r="Y762" s="9">
        <v>36.803732866724999</v>
      </c>
      <c r="Z762" s="9">
        <v>53.280839895013003</v>
      </c>
      <c r="AA762" s="6">
        <f t="shared" si="298"/>
        <v>90.084572761738002</v>
      </c>
      <c r="AC762" s="6">
        <v>1757</v>
      </c>
      <c r="AD762" s="8">
        <v>534.29482071713096</v>
      </c>
      <c r="AE762" s="8">
        <v>62.786143530250001</v>
      </c>
      <c r="AF762" s="6">
        <v>55.000000000999997</v>
      </c>
      <c r="AG762" s="9">
        <v>0.45377197957999998</v>
      </c>
      <c r="AH762" s="9">
        <v>8.3380601247870008</v>
      </c>
      <c r="AI762" s="9">
        <v>42.597844583097</v>
      </c>
      <c r="AJ762" s="9">
        <v>48.26999432785</v>
      </c>
      <c r="AK762" s="6">
        <f t="shared" si="299"/>
        <v>90.867838910947</v>
      </c>
    </row>
    <row r="763" spans="1:37" ht="16.2" thickBot="1">
      <c r="A763" s="3"/>
      <c r="B763" s="4"/>
      <c r="C763" s="4"/>
      <c r="D763" s="4"/>
      <c r="E763" s="4"/>
      <c r="F763" s="4"/>
      <c r="G763" s="25"/>
      <c r="H763" s="26" t="s">
        <v>24</v>
      </c>
      <c r="I763" s="30">
        <f>(I762-I758)/J762</f>
        <v>6.083822466173823E-2</v>
      </c>
      <c r="J763" s="8"/>
      <c r="K763" s="6"/>
      <c r="L763" s="9"/>
      <c r="M763" s="38" t="s">
        <v>34</v>
      </c>
      <c r="N763" s="41">
        <f>N762-N758</f>
        <v>-0.55451003886200567</v>
      </c>
      <c r="O763" s="41">
        <f>O762-O758</f>
        <v>1.9063025420780022</v>
      </c>
      <c r="P763" s="6"/>
      <c r="S763" s="43" t="s">
        <v>23</v>
      </c>
      <c r="T763" s="30">
        <f>(T762-T758)/U762</f>
        <v>0.14689354619906428</v>
      </c>
      <c r="X763" s="38" t="s">
        <v>34</v>
      </c>
      <c r="Y763" s="58">
        <f>Y762-Y758</f>
        <v>-2.5463409885179971</v>
      </c>
      <c r="Z763" s="55">
        <f>Z762-Z758</f>
        <v>5.5112682554270052</v>
      </c>
      <c r="AC763" s="43" t="s">
        <v>23</v>
      </c>
      <c r="AD763" s="30">
        <f>(AD762-AD758)/AE762</f>
        <v>8.9542895796463878E-2</v>
      </c>
      <c r="AH763" s="38" t="s">
        <v>34</v>
      </c>
      <c r="AI763" s="41">
        <f>AI762-AI758</f>
        <v>-0.15658019566399872</v>
      </c>
      <c r="AJ763" s="41">
        <f>AJ762-AJ758</f>
        <v>1.8098173367000001</v>
      </c>
      <c r="AK763" s="6"/>
    </row>
    <row r="764" spans="1:37" ht="15.6" thickBot="1">
      <c r="A764" s="3"/>
      <c r="B764" s="4"/>
      <c r="C764" s="4"/>
      <c r="D764" s="4"/>
      <c r="E764" s="4"/>
      <c r="F764" s="4"/>
      <c r="G764" s="4"/>
      <c r="H764" s="6"/>
      <c r="I764" s="8"/>
      <c r="J764" s="8"/>
      <c r="K764" s="6"/>
      <c r="L764" s="9"/>
      <c r="M764" s="9"/>
      <c r="N764" s="9"/>
      <c r="O764" s="9"/>
      <c r="P764" s="6"/>
      <c r="AC764" s="6"/>
      <c r="AD764" s="8"/>
      <c r="AE764" s="8"/>
      <c r="AF764" s="6"/>
      <c r="AG764" s="9"/>
      <c r="AH764" s="9"/>
      <c r="AI764" s="9"/>
      <c r="AJ764" s="9"/>
      <c r="AK764" s="6"/>
    </row>
    <row r="765" spans="1:37" ht="15.6" thickBot="1">
      <c r="A765" s="3">
        <v>2009</v>
      </c>
      <c r="B765" s="4" t="s">
        <v>12</v>
      </c>
      <c r="C765" s="4" t="s">
        <v>19</v>
      </c>
      <c r="D765" s="4" t="s">
        <v>17</v>
      </c>
      <c r="E765" s="4" t="s">
        <v>28</v>
      </c>
      <c r="F765" s="4" t="s">
        <v>30</v>
      </c>
      <c r="G765" s="4" t="s">
        <v>15</v>
      </c>
      <c r="H765" s="6">
        <v>3840</v>
      </c>
      <c r="I765" s="8">
        <v>586.94270833333303</v>
      </c>
      <c r="J765" s="8">
        <v>52.843804488209003</v>
      </c>
      <c r="K765" s="6">
        <v>56.000000000999997</v>
      </c>
      <c r="L765" s="9">
        <v>5.1921079958460004</v>
      </c>
      <c r="M765" s="9">
        <v>24.792315680165999</v>
      </c>
      <c r="N765" s="9">
        <v>41.147455867082002</v>
      </c>
      <c r="O765" s="9">
        <v>28.556593977154002</v>
      </c>
      <c r="P765" s="6">
        <f>N765+O765</f>
        <v>69.70404984423601</v>
      </c>
      <c r="S765" s="6">
        <v>3168</v>
      </c>
      <c r="T765" s="9">
        <v>583.41445707070704</v>
      </c>
      <c r="U765" s="9">
        <v>58.104651777759997</v>
      </c>
      <c r="V765" s="9">
        <v>46.000000000999997</v>
      </c>
      <c r="W765" s="9">
        <v>5.2499214083619998</v>
      </c>
      <c r="X765" s="9">
        <v>21.596982081105999</v>
      </c>
      <c r="Y765" s="9">
        <v>40.364665199622003</v>
      </c>
      <c r="Z765" s="9">
        <v>32.379754794089003</v>
      </c>
      <c r="AA765" s="6">
        <f>Y765+Z765</f>
        <v>72.744419993711006</v>
      </c>
      <c r="AC765" s="6">
        <v>1824</v>
      </c>
      <c r="AD765" s="8">
        <v>593.39254385964898</v>
      </c>
      <c r="AE765" s="8">
        <v>50.661856100222998</v>
      </c>
      <c r="AF765" s="6">
        <v>52.000000000999997</v>
      </c>
      <c r="AG765" s="9">
        <v>2.0685900925420002</v>
      </c>
      <c r="AH765" s="9">
        <v>18.454001088731001</v>
      </c>
      <c r="AI765" s="9">
        <v>41.589548176374002</v>
      </c>
      <c r="AJ765" s="9">
        <v>37.180185084375999</v>
      </c>
      <c r="AK765" s="6">
        <f>AI765+AJ765</f>
        <v>78.769733260750002</v>
      </c>
    </row>
    <row r="766" spans="1:37" ht="15.6" thickBot="1">
      <c r="A766" s="3">
        <v>2010</v>
      </c>
      <c r="B766" s="4" t="s">
        <v>12</v>
      </c>
      <c r="C766" s="4" t="s">
        <v>19</v>
      </c>
      <c r="D766" s="4" t="s">
        <v>17</v>
      </c>
      <c r="E766" s="4" t="s">
        <v>28</v>
      </c>
      <c r="F766" s="4" t="s">
        <v>30</v>
      </c>
      <c r="G766" s="4" t="s">
        <v>15</v>
      </c>
      <c r="H766" s="6">
        <v>3651</v>
      </c>
      <c r="I766" s="8">
        <v>581.60805258833204</v>
      </c>
      <c r="J766" s="8">
        <v>57.549764345598</v>
      </c>
      <c r="K766" s="6">
        <v>54.000000000999997</v>
      </c>
      <c r="L766" s="9">
        <v>7.5935536738589997</v>
      </c>
      <c r="M766" s="9">
        <v>28.052444687243</v>
      </c>
      <c r="N766" s="9">
        <v>36.547391423108003</v>
      </c>
      <c r="O766" s="9">
        <v>27.533460803059</v>
      </c>
      <c r="P766" s="6">
        <f t="shared" ref="P766:P769" si="300">N766+O766</f>
        <v>64.080852226166996</v>
      </c>
      <c r="S766" s="6">
        <v>3008</v>
      </c>
      <c r="T766" s="9">
        <v>581.87134308510599</v>
      </c>
      <c r="U766" s="9">
        <v>59.942426678053003</v>
      </c>
      <c r="V766" s="9">
        <v>49.000000000999997</v>
      </c>
      <c r="W766" s="9">
        <v>6.2251655629130003</v>
      </c>
      <c r="X766" s="9">
        <v>22.51655629139</v>
      </c>
      <c r="Y766" s="9">
        <v>38.576158940397001</v>
      </c>
      <c r="Z766" s="9">
        <v>32.284768211920003</v>
      </c>
      <c r="AA766" s="6">
        <f t="shared" ref="AA766:AA769" si="301">Y766+Z766</f>
        <v>70.860927152317004</v>
      </c>
      <c r="AC766" s="6">
        <v>1787</v>
      </c>
      <c r="AD766" s="8">
        <v>591.39787353105805</v>
      </c>
      <c r="AE766" s="8">
        <v>55.370431830710999</v>
      </c>
      <c r="AF766" s="6">
        <v>51.000000000999997</v>
      </c>
      <c r="AG766" s="9">
        <v>3.5</v>
      </c>
      <c r="AH766" s="9">
        <v>17.833333333333002</v>
      </c>
      <c r="AI766" s="9">
        <v>41</v>
      </c>
      <c r="AJ766" s="9">
        <v>36.944444444444002</v>
      </c>
      <c r="AK766" s="6">
        <f t="shared" ref="AK766:AK769" si="302">AI766+AJ766</f>
        <v>77.944444444444002</v>
      </c>
    </row>
    <row r="767" spans="1:37" ht="15.6" thickBot="1">
      <c r="A767" s="3">
        <v>2011</v>
      </c>
      <c r="B767" s="4" t="s">
        <v>12</v>
      </c>
      <c r="C767" s="4" t="s">
        <v>19</v>
      </c>
      <c r="D767" s="4" t="s">
        <v>17</v>
      </c>
      <c r="E767" s="4" t="s">
        <v>28</v>
      </c>
      <c r="F767" s="4" t="s">
        <v>30</v>
      </c>
      <c r="G767" s="4" t="s">
        <v>15</v>
      </c>
      <c r="H767" s="6">
        <v>3555</v>
      </c>
      <c r="I767" s="8">
        <v>587.64050632911403</v>
      </c>
      <c r="J767" s="8">
        <v>54.960426155439002</v>
      </c>
      <c r="K767" s="6">
        <v>55.000000000999997</v>
      </c>
      <c r="L767" s="9">
        <v>5.8674901740590002</v>
      </c>
      <c r="M767" s="9">
        <v>24.171813587871998</v>
      </c>
      <c r="N767" s="9">
        <v>39.752947782143998</v>
      </c>
      <c r="O767" s="9">
        <v>30.011229646265999</v>
      </c>
      <c r="P767" s="6">
        <f t="shared" si="300"/>
        <v>69.764177428409994</v>
      </c>
      <c r="S767" s="6">
        <v>3023</v>
      </c>
      <c r="T767" s="9">
        <v>587.10155474694</v>
      </c>
      <c r="U767" s="9">
        <v>55.468230789943</v>
      </c>
      <c r="V767" s="9">
        <v>47.000000000999997</v>
      </c>
      <c r="W767" s="9">
        <v>4.1172595520420003</v>
      </c>
      <c r="X767" s="9">
        <v>20.520421607378001</v>
      </c>
      <c r="Y767" s="9">
        <v>41.106719367587999</v>
      </c>
      <c r="Z767" s="9">
        <v>33.827404479578</v>
      </c>
      <c r="AA767" s="6">
        <f t="shared" si="301"/>
        <v>74.934123847166006</v>
      </c>
      <c r="AC767" s="6">
        <v>1765</v>
      </c>
      <c r="AD767" s="8">
        <v>594.92917847025501</v>
      </c>
      <c r="AE767" s="8">
        <v>55.288288706460001</v>
      </c>
      <c r="AF767" s="6">
        <v>54.000000000999997</v>
      </c>
      <c r="AG767" s="9">
        <v>2.638966872543</v>
      </c>
      <c r="AH767" s="9">
        <v>17.237507018527999</v>
      </c>
      <c r="AI767" s="9">
        <v>39.023020774845001</v>
      </c>
      <c r="AJ767" s="9">
        <v>40.202133632790002</v>
      </c>
      <c r="AK767" s="6">
        <f t="shared" si="302"/>
        <v>79.225154407635003</v>
      </c>
    </row>
    <row r="768" spans="1:37" ht="15.6" thickBot="1">
      <c r="A768" s="3">
        <v>2012</v>
      </c>
      <c r="B768" s="4" t="s">
        <v>12</v>
      </c>
      <c r="C768" s="4" t="s">
        <v>19</v>
      </c>
      <c r="D768" s="4" t="s">
        <v>17</v>
      </c>
      <c r="E768" s="4" t="s">
        <v>28</v>
      </c>
      <c r="F768" s="4" t="s">
        <v>30</v>
      </c>
      <c r="G768" s="4" t="s">
        <v>15</v>
      </c>
      <c r="H768" s="6">
        <v>3361</v>
      </c>
      <c r="I768" s="8">
        <v>589.91014578994304</v>
      </c>
      <c r="J768" s="8">
        <v>55.372071738195999</v>
      </c>
      <c r="K768" s="6">
        <v>55.000000000999997</v>
      </c>
      <c r="L768" s="9">
        <v>5.1304863582440001</v>
      </c>
      <c r="M768" s="9">
        <v>25.474495848160998</v>
      </c>
      <c r="N768" s="9">
        <v>36.565836298931998</v>
      </c>
      <c r="O768" s="9">
        <v>32.502965599051002</v>
      </c>
      <c r="P768" s="6">
        <f t="shared" si="300"/>
        <v>69.068801897983008</v>
      </c>
      <c r="S768" s="6">
        <v>3004</v>
      </c>
      <c r="T768" s="9">
        <v>587.25099866844198</v>
      </c>
      <c r="U768" s="9">
        <v>61.021422208649</v>
      </c>
      <c r="V768" s="9">
        <v>48.000000000999997</v>
      </c>
      <c r="W768" s="9">
        <v>5.5864096700420003</v>
      </c>
      <c r="X768" s="9">
        <v>19.242077752368001</v>
      </c>
      <c r="Y768" s="9">
        <v>37.994119568767999</v>
      </c>
      <c r="Z768" s="9">
        <v>35.315256452139003</v>
      </c>
      <c r="AA768" s="6">
        <f t="shared" si="301"/>
        <v>73.309376020906996</v>
      </c>
      <c r="AC768" s="6">
        <v>1789</v>
      </c>
      <c r="AD768" s="8">
        <v>596.96422582448304</v>
      </c>
      <c r="AE768" s="8">
        <v>54.751337977444003</v>
      </c>
      <c r="AF768" s="6">
        <v>56.000000000999997</v>
      </c>
      <c r="AG768" s="9">
        <v>2.4322830292969999</v>
      </c>
      <c r="AH768" s="9">
        <v>15.091210613597999</v>
      </c>
      <c r="AI768" s="9">
        <v>40.243228302928998</v>
      </c>
      <c r="AJ768" s="9">
        <v>41.127694859038002</v>
      </c>
      <c r="AK768" s="6">
        <f t="shared" si="302"/>
        <v>81.370923161966999</v>
      </c>
    </row>
    <row r="769" spans="1:37" ht="15.6" thickBot="1">
      <c r="A769" s="3">
        <v>2013</v>
      </c>
      <c r="B769" s="4" t="s">
        <v>12</v>
      </c>
      <c r="C769" s="4" t="s">
        <v>19</v>
      </c>
      <c r="D769" s="4" t="s">
        <v>17</v>
      </c>
      <c r="E769" s="4" t="s">
        <v>28</v>
      </c>
      <c r="F769" s="4" t="s">
        <v>30</v>
      </c>
      <c r="G769" s="4" t="s">
        <v>15</v>
      </c>
      <c r="H769" s="6">
        <v>3279</v>
      </c>
      <c r="I769" s="8">
        <v>590.602012808783</v>
      </c>
      <c r="J769" s="8">
        <v>56.178688446827003</v>
      </c>
      <c r="K769" s="6">
        <v>54.000000000999997</v>
      </c>
      <c r="L769" s="9">
        <v>5.3832116788319997</v>
      </c>
      <c r="M769" s="9">
        <v>24.847931873478998</v>
      </c>
      <c r="N769" s="9">
        <v>36.952554744525003</v>
      </c>
      <c r="O769" s="9">
        <v>32.542579075425003</v>
      </c>
      <c r="P769" s="6">
        <f t="shared" si="300"/>
        <v>69.495133819950013</v>
      </c>
      <c r="S769" s="6">
        <v>3186</v>
      </c>
      <c r="T769" s="9">
        <v>593.73760200878803</v>
      </c>
      <c r="U769" s="9">
        <v>59.969669558565997</v>
      </c>
      <c r="V769" s="9">
        <v>50.000000000999997</v>
      </c>
      <c r="W769" s="9">
        <v>3.90015600624</v>
      </c>
      <c r="X769" s="9">
        <v>19.687987519499998</v>
      </c>
      <c r="Y769" s="9">
        <v>36.411856474258997</v>
      </c>
      <c r="Z769" s="9">
        <v>39.407176287051001</v>
      </c>
      <c r="AA769" s="6">
        <f t="shared" si="301"/>
        <v>75.819032761309998</v>
      </c>
      <c r="AC769" s="6">
        <v>1814</v>
      </c>
      <c r="AD769" s="8">
        <v>598.91345093715495</v>
      </c>
      <c r="AE769" s="8">
        <v>53.863709296232003</v>
      </c>
      <c r="AF769" s="6">
        <v>50.000000000999997</v>
      </c>
      <c r="AG769" s="9">
        <v>2.3510114816829999</v>
      </c>
      <c r="AH769" s="9">
        <v>15.965008201202</v>
      </c>
      <c r="AI769" s="9">
        <v>37.397484964461</v>
      </c>
      <c r="AJ769" s="9">
        <v>43.466375068342998</v>
      </c>
      <c r="AK769" s="6">
        <f t="shared" si="302"/>
        <v>80.863860032803998</v>
      </c>
    </row>
    <row r="770" spans="1:37" ht="16.2" thickBot="1">
      <c r="A770" s="3"/>
      <c r="B770" s="4"/>
      <c r="C770" s="4"/>
      <c r="D770" s="4"/>
      <c r="E770" s="4"/>
      <c r="F770" s="4"/>
      <c r="G770" s="25"/>
      <c r="H770" s="26" t="s">
        <v>24</v>
      </c>
      <c r="I770" s="30">
        <f>(I769-I765)/J769</f>
        <v>6.5136879778058446E-2</v>
      </c>
      <c r="J770" s="8"/>
      <c r="K770" s="6"/>
      <c r="L770" s="9"/>
      <c r="M770" s="38" t="s">
        <v>34</v>
      </c>
      <c r="N770" s="41">
        <f>N769-N765</f>
        <v>-4.194901122556999</v>
      </c>
      <c r="O770" s="41">
        <f>O769-O765</f>
        <v>3.9859850982710014</v>
      </c>
      <c r="P770" s="6"/>
      <c r="S770" s="43" t="s">
        <v>23</v>
      </c>
      <c r="T770" s="30">
        <f>(T769-T765)/U769</f>
        <v>0.17213943338472906</v>
      </c>
      <c r="X770" s="38" t="s">
        <v>34</v>
      </c>
      <c r="Y770" s="58">
        <f>Y769-Y765</f>
        <v>-3.9528087253630062</v>
      </c>
      <c r="Z770" s="55">
        <f>Z769-Z765</f>
        <v>7.0274214929619987</v>
      </c>
      <c r="AC770" s="43" t="s">
        <v>23</v>
      </c>
      <c r="AD770" s="30">
        <f>(AD769-AD765)/AE769</f>
        <v>0.10249771413147327</v>
      </c>
      <c r="AH770" s="38" t="s">
        <v>34</v>
      </c>
      <c r="AI770" s="41">
        <f>AI769-AI765</f>
        <v>-4.1920632119130019</v>
      </c>
      <c r="AJ770" s="41">
        <f>AJ769-AJ765</f>
        <v>6.2861899839669988</v>
      </c>
      <c r="AK770" s="6"/>
    </row>
    <row r="771" spans="1:37" ht="15.6" thickBot="1">
      <c r="A771" s="3"/>
      <c r="B771" s="4"/>
      <c r="C771" s="4"/>
      <c r="D771" s="4"/>
      <c r="E771" s="4"/>
      <c r="F771" s="4"/>
      <c r="G771" s="4"/>
      <c r="H771" s="6"/>
      <c r="I771" s="8"/>
      <c r="J771" s="8"/>
      <c r="K771" s="6"/>
      <c r="L771" s="9"/>
      <c r="M771" s="9"/>
      <c r="N771" s="9"/>
      <c r="O771" s="9"/>
      <c r="P771" s="6"/>
      <c r="AC771" s="6"/>
      <c r="AD771" s="8"/>
      <c r="AE771" s="8"/>
      <c r="AF771" s="6"/>
      <c r="AG771" s="9"/>
      <c r="AH771" s="9"/>
      <c r="AI771" s="9"/>
      <c r="AJ771" s="9"/>
      <c r="AK771" s="6"/>
    </row>
    <row r="772" spans="1:37" ht="15.6" thickBot="1">
      <c r="A772" s="3">
        <v>2009</v>
      </c>
      <c r="B772" s="4" t="s">
        <v>12</v>
      </c>
      <c r="C772" s="4" t="s">
        <v>18</v>
      </c>
      <c r="D772" s="4" t="s">
        <v>17</v>
      </c>
      <c r="E772" s="4" t="s">
        <v>28</v>
      </c>
      <c r="F772" s="4" t="s">
        <v>30</v>
      </c>
      <c r="G772" s="4" t="s">
        <v>15</v>
      </c>
      <c r="H772" s="6">
        <v>4075</v>
      </c>
      <c r="I772" s="8">
        <v>603.112147239264</v>
      </c>
      <c r="J772" s="8">
        <v>62.207011344069002</v>
      </c>
      <c r="K772" s="6">
        <v>56.000000000999997</v>
      </c>
      <c r="L772" s="9">
        <v>18.20823244552</v>
      </c>
      <c r="M772" s="9">
        <v>34.067796610168998</v>
      </c>
      <c r="N772" s="9">
        <v>35.447941888618999</v>
      </c>
      <c r="O772" s="9">
        <v>10.944309927360001</v>
      </c>
      <c r="P772" s="6">
        <f>N772+O772</f>
        <v>46.392251815979002</v>
      </c>
      <c r="S772" s="6">
        <v>2321</v>
      </c>
      <c r="T772" s="9">
        <v>609.33864713485605</v>
      </c>
      <c r="U772" s="9">
        <v>64.121603974576004</v>
      </c>
      <c r="V772" s="9">
        <v>55.000000000999997</v>
      </c>
      <c r="W772" s="9">
        <v>17.711864406779</v>
      </c>
      <c r="X772" s="9">
        <v>33.559322033897999</v>
      </c>
      <c r="Y772" s="9">
        <v>32.584745762711002</v>
      </c>
      <c r="Z772" s="9">
        <v>14.491525423728</v>
      </c>
      <c r="AA772" s="6">
        <f>Y772+Z772</f>
        <v>47.076271186439001</v>
      </c>
      <c r="AC772" s="6">
        <v>1368</v>
      </c>
      <c r="AD772" s="8">
        <v>619.83114035087704</v>
      </c>
      <c r="AE772" s="8">
        <v>59.921846157970997</v>
      </c>
      <c r="AF772" s="6">
        <v>57.000000000999997</v>
      </c>
      <c r="AG772" s="9">
        <v>9.7664543524410004</v>
      </c>
      <c r="AH772" s="9">
        <v>30.219391365888001</v>
      </c>
      <c r="AI772" s="9">
        <v>38.995046001414998</v>
      </c>
      <c r="AJ772" s="9">
        <v>17.834394904458001</v>
      </c>
      <c r="AK772" s="6">
        <f>AI772+AJ772</f>
        <v>56.829440905873</v>
      </c>
    </row>
    <row r="773" spans="1:37" ht="15.6" thickBot="1">
      <c r="A773" s="3">
        <v>2010</v>
      </c>
      <c r="B773" s="4" t="s">
        <v>12</v>
      </c>
      <c r="C773" s="4" t="s">
        <v>18</v>
      </c>
      <c r="D773" s="4" t="s">
        <v>17</v>
      </c>
      <c r="E773" s="4" t="s">
        <v>28</v>
      </c>
      <c r="F773" s="4" t="s">
        <v>30</v>
      </c>
      <c r="G773" s="4" t="s">
        <v>15</v>
      </c>
      <c r="H773" s="6">
        <v>3837</v>
      </c>
      <c r="I773" s="8">
        <v>607.35678915819699</v>
      </c>
      <c r="J773" s="8">
        <v>59.839650513930998</v>
      </c>
      <c r="K773" s="6">
        <v>55.000000000999997</v>
      </c>
      <c r="L773" s="9">
        <v>16.324435318275</v>
      </c>
      <c r="M773" s="9">
        <v>33.008213552360999</v>
      </c>
      <c r="N773" s="9">
        <v>36.550308008213001</v>
      </c>
      <c r="O773" s="9">
        <v>12.602669404517</v>
      </c>
      <c r="P773" s="6">
        <f t="shared" ref="P773:P776" si="303">N773+O773</f>
        <v>49.152977412730003</v>
      </c>
      <c r="S773" s="6">
        <v>2155</v>
      </c>
      <c r="T773" s="9">
        <v>612.70116009280696</v>
      </c>
      <c r="U773" s="9">
        <v>62.151772882008999</v>
      </c>
      <c r="V773" s="9">
        <v>55.000000000999997</v>
      </c>
      <c r="W773" s="9">
        <v>16.382405745062002</v>
      </c>
      <c r="X773" s="9">
        <v>30.116696588867999</v>
      </c>
      <c r="Y773" s="9">
        <v>33.303411131059001</v>
      </c>
      <c r="Z773" s="9">
        <v>16.921005385996001</v>
      </c>
      <c r="AA773" s="6">
        <f t="shared" ref="AA773:AA776" si="304">Y773+Z773</f>
        <v>50.224416517055005</v>
      </c>
      <c r="AC773" s="6">
        <v>1322</v>
      </c>
      <c r="AD773" s="8">
        <v>622.50378214826003</v>
      </c>
      <c r="AE773" s="8">
        <v>56.338777909697001</v>
      </c>
      <c r="AF773" s="6">
        <v>58.500000000999997</v>
      </c>
      <c r="AG773" s="9">
        <v>11.338697878566</v>
      </c>
      <c r="AH773" s="9">
        <v>28.310168251644999</v>
      </c>
      <c r="AI773" s="9">
        <v>39.136795903437999</v>
      </c>
      <c r="AJ773" s="9">
        <v>17.922457937088002</v>
      </c>
      <c r="AK773" s="6">
        <f t="shared" ref="AK773:AK776" si="305">AI773+AJ773</f>
        <v>57.059253840525997</v>
      </c>
    </row>
    <row r="774" spans="1:37" ht="15.6" thickBot="1">
      <c r="A774" s="3">
        <v>2011</v>
      </c>
      <c r="B774" s="4" t="s">
        <v>12</v>
      </c>
      <c r="C774" s="4" t="s">
        <v>18</v>
      </c>
      <c r="D774" s="4" t="s">
        <v>17</v>
      </c>
      <c r="E774" s="4" t="s">
        <v>28</v>
      </c>
      <c r="F774" s="4" t="s">
        <v>30</v>
      </c>
      <c r="G774" s="4" t="s">
        <v>15</v>
      </c>
      <c r="H774" s="6">
        <v>3659</v>
      </c>
      <c r="I774" s="8">
        <v>609.23476359661095</v>
      </c>
      <c r="J774" s="8">
        <v>57.923828061672999</v>
      </c>
      <c r="K774" s="6">
        <v>59.000000000999997</v>
      </c>
      <c r="L774" s="9">
        <v>15.263870094722</v>
      </c>
      <c r="M774" s="9">
        <v>33.477672530446</v>
      </c>
      <c r="N774" s="9">
        <v>38.728010825439</v>
      </c>
      <c r="O774" s="9">
        <v>11.556156968876</v>
      </c>
      <c r="P774" s="6">
        <f t="shared" si="303"/>
        <v>50.284167794314996</v>
      </c>
      <c r="S774" s="6">
        <v>2053</v>
      </c>
      <c r="T774" s="9">
        <v>611.60448124695597</v>
      </c>
      <c r="U774" s="9">
        <v>61.466590390996998</v>
      </c>
      <c r="V774" s="9">
        <v>55.500000000999997</v>
      </c>
      <c r="W774" s="9">
        <v>15.137180700094</v>
      </c>
      <c r="X774" s="9">
        <v>32.781456953642</v>
      </c>
      <c r="Y774" s="9">
        <v>33.632923368021999</v>
      </c>
      <c r="Z774" s="9">
        <v>15.562913907284001</v>
      </c>
      <c r="AA774" s="6">
        <f t="shared" si="304"/>
        <v>49.195837275305998</v>
      </c>
      <c r="AC774" s="6">
        <v>1314</v>
      </c>
      <c r="AD774" s="8">
        <v>625.68569254185695</v>
      </c>
      <c r="AE774" s="8">
        <v>55.443219969018003</v>
      </c>
      <c r="AF774" s="6">
        <v>62.500000000999997</v>
      </c>
      <c r="AG774" s="9">
        <v>8.4310850439880003</v>
      </c>
      <c r="AH774" s="9">
        <v>28.152492668621001</v>
      </c>
      <c r="AI774" s="9">
        <v>40.102639296187</v>
      </c>
      <c r="AJ774" s="9">
        <v>19.648093841642002</v>
      </c>
      <c r="AK774" s="6">
        <f t="shared" si="305"/>
        <v>59.750733137829002</v>
      </c>
    </row>
    <row r="775" spans="1:37" ht="15.6" thickBot="1">
      <c r="A775" s="3">
        <v>2012</v>
      </c>
      <c r="B775" s="4" t="s">
        <v>12</v>
      </c>
      <c r="C775" s="4" t="s">
        <v>18</v>
      </c>
      <c r="D775" s="4" t="s">
        <v>17</v>
      </c>
      <c r="E775" s="4" t="s">
        <v>28</v>
      </c>
      <c r="F775" s="4" t="s">
        <v>30</v>
      </c>
      <c r="G775" s="4" t="s">
        <v>15</v>
      </c>
      <c r="H775" s="6">
        <v>3300</v>
      </c>
      <c r="I775" s="8">
        <v>608.91212121212095</v>
      </c>
      <c r="J775" s="8">
        <v>57.444809933401999</v>
      </c>
      <c r="K775" s="6">
        <v>58.000000000999997</v>
      </c>
      <c r="L775" s="9">
        <v>14.669361825007</v>
      </c>
      <c r="M775" s="9">
        <v>33.987871787467</v>
      </c>
      <c r="N775" s="9">
        <v>35.085186254691997</v>
      </c>
      <c r="O775" s="9">
        <v>11.550678602367</v>
      </c>
      <c r="P775" s="6">
        <f t="shared" si="303"/>
        <v>46.635864857058998</v>
      </c>
      <c r="S775" s="6">
        <v>2064</v>
      </c>
      <c r="T775" s="9">
        <v>610.40503875969</v>
      </c>
      <c r="U775" s="9">
        <v>62.589861284606002</v>
      </c>
      <c r="V775" s="9">
        <v>58.000000000999997</v>
      </c>
      <c r="W775" s="9">
        <v>15.318744053282</v>
      </c>
      <c r="X775" s="9">
        <v>34.015223596574003</v>
      </c>
      <c r="Y775" s="9">
        <v>33.206470028543997</v>
      </c>
      <c r="Z775" s="9">
        <v>15.651760228353</v>
      </c>
      <c r="AA775" s="6">
        <f t="shared" si="304"/>
        <v>48.858230256896995</v>
      </c>
      <c r="AC775" s="6">
        <v>1301</v>
      </c>
      <c r="AD775" s="8">
        <v>626.54496541122205</v>
      </c>
      <c r="AE775" s="8">
        <v>56.603904591627</v>
      </c>
      <c r="AF775" s="6">
        <v>59.000000000999997</v>
      </c>
      <c r="AG775" s="9">
        <v>8.2717872968979993</v>
      </c>
      <c r="AH775" s="9">
        <v>29.320531757754001</v>
      </c>
      <c r="AI775" s="9">
        <v>38.995568685376</v>
      </c>
      <c r="AJ775" s="9">
        <v>19.497784342688</v>
      </c>
      <c r="AK775" s="6">
        <f t="shared" si="305"/>
        <v>58.493353028064</v>
      </c>
    </row>
    <row r="776" spans="1:37" ht="15.6" thickBot="1">
      <c r="A776" s="3">
        <v>2013</v>
      </c>
      <c r="B776" s="4" t="s">
        <v>12</v>
      </c>
      <c r="C776" s="4" t="s">
        <v>18</v>
      </c>
      <c r="D776" s="4" t="s">
        <v>17</v>
      </c>
      <c r="E776" s="4" t="s">
        <v>28</v>
      </c>
      <c r="F776" s="4" t="s">
        <v>30</v>
      </c>
      <c r="G776" s="4" t="s">
        <v>15</v>
      </c>
      <c r="H776" s="6">
        <v>3336</v>
      </c>
      <c r="I776" s="8">
        <v>613.17206235011997</v>
      </c>
      <c r="J776" s="8">
        <v>56.118634341038003</v>
      </c>
      <c r="K776" s="6">
        <v>59.000000000999997</v>
      </c>
      <c r="L776" s="9">
        <v>13.052506674577</v>
      </c>
      <c r="M776" s="9">
        <v>34.114506081281</v>
      </c>
      <c r="N776" s="9">
        <v>38.208246811035004</v>
      </c>
      <c r="O776" s="9">
        <v>13.586472856719</v>
      </c>
      <c r="P776" s="6">
        <f t="shared" si="303"/>
        <v>51.794719667754002</v>
      </c>
      <c r="S776" s="6">
        <v>2077</v>
      </c>
      <c r="T776" s="9">
        <v>613.99518536350502</v>
      </c>
      <c r="U776" s="9">
        <v>62.606794893116998</v>
      </c>
      <c r="V776" s="9">
        <v>61.000000000999997</v>
      </c>
      <c r="W776" s="9">
        <v>14.726840855105999</v>
      </c>
      <c r="X776" s="9">
        <v>32.684085510688</v>
      </c>
      <c r="Y776" s="9">
        <v>35.059382422802003</v>
      </c>
      <c r="Z776" s="9">
        <v>16.199524940617</v>
      </c>
      <c r="AA776" s="6">
        <f t="shared" si="304"/>
        <v>51.258907363418999</v>
      </c>
      <c r="AC776" s="6">
        <v>1296</v>
      </c>
      <c r="AD776" s="8">
        <v>626.93981481481501</v>
      </c>
      <c r="AE776" s="8">
        <v>56.413909574493999</v>
      </c>
      <c r="AF776" s="6">
        <v>58.000000000999997</v>
      </c>
      <c r="AG776" s="9">
        <v>7.5846833578790003</v>
      </c>
      <c r="AH776" s="9">
        <v>28.055964653901999</v>
      </c>
      <c r="AI776" s="9">
        <v>37.702503681884998</v>
      </c>
      <c r="AJ776" s="9">
        <v>22.091310751104</v>
      </c>
      <c r="AK776" s="6">
        <f t="shared" si="305"/>
        <v>59.793814432988995</v>
      </c>
    </row>
    <row r="777" spans="1:37" ht="16.2" thickBot="1">
      <c r="A777" s="3"/>
      <c r="B777" s="4"/>
      <c r="C777" s="4"/>
      <c r="D777" s="4"/>
      <c r="E777" s="4"/>
      <c r="F777" s="4"/>
      <c r="G777" s="25"/>
      <c r="H777" s="26" t="s">
        <v>24</v>
      </c>
      <c r="I777" s="30">
        <f>(I776-I772)/J776</f>
        <v>0.17926158091661598</v>
      </c>
      <c r="J777" s="8"/>
      <c r="K777" s="6"/>
      <c r="L777" s="9"/>
      <c r="M777" s="38" t="s">
        <v>34</v>
      </c>
      <c r="N777" s="41">
        <f>N776-N772</f>
        <v>2.7603049224160046</v>
      </c>
      <c r="O777" s="41">
        <f>O776-O772</f>
        <v>2.6421629293589994</v>
      </c>
      <c r="P777" s="6"/>
      <c r="S777" s="43" t="s">
        <v>23</v>
      </c>
      <c r="T777" s="30">
        <f>(T776-T772)/U776</f>
        <v>7.4377521427165569E-2</v>
      </c>
      <c r="X777" s="38" t="s">
        <v>34</v>
      </c>
      <c r="Y777" s="58">
        <f>Y776-Y772</f>
        <v>2.4746366600910008</v>
      </c>
      <c r="Z777" s="58">
        <f>Z776-Z772</f>
        <v>1.7079995168890001</v>
      </c>
      <c r="AC777" s="43" t="s">
        <v>23</v>
      </c>
      <c r="AD777" s="30">
        <f>(AD776-AD772)/AE776</f>
        <v>0.12600925051207523</v>
      </c>
      <c r="AH777" s="38" t="s">
        <v>34</v>
      </c>
      <c r="AI777" s="41">
        <f>AI776-AI772</f>
        <v>-1.2925423195299999</v>
      </c>
      <c r="AJ777" s="41">
        <f>AJ776-AJ772</f>
        <v>4.2569158466459989</v>
      </c>
      <c r="AK777" s="6"/>
    </row>
    <row r="778" spans="1:37" ht="15.6" thickBot="1">
      <c r="A778" s="3"/>
      <c r="B778" s="4"/>
      <c r="C778" s="4"/>
      <c r="D778" s="4"/>
      <c r="E778" s="4"/>
      <c r="F778" s="4"/>
      <c r="G778" s="4"/>
      <c r="H778" s="6"/>
      <c r="I778" s="8"/>
      <c r="J778" s="8"/>
      <c r="K778" s="6"/>
      <c r="L778" s="9"/>
      <c r="M778" s="9"/>
      <c r="N778" s="9"/>
      <c r="O778" s="9"/>
      <c r="P778" s="6"/>
      <c r="AC778" s="6"/>
      <c r="AD778" s="8"/>
      <c r="AE778" s="8"/>
      <c r="AF778" s="6"/>
      <c r="AG778" s="9"/>
      <c r="AH778" s="9"/>
      <c r="AI778" s="9"/>
      <c r="AJ778" s="9"/>
      <c r="AK778" s="6"/>
    </row>
    <row r="779" spans="1:37" ht="15.6" thickBot="1">
      <c r="A779" s="3"/>
      <c r="B779" s="4"/>
      <c r="C779" s="4"/>
      <c r="D779" s="4"/>
      <c r="E779" s="4"/>
      <c r="F779" s="4"/>
      <c r="G779" s="4"/>
      <c r="H779" s="6"/>
      <c r="I779" s="8"/>
      <c r="J779" s="8"/>
      <c r="K779" s="6"/>
      <c r="L779" s="9"/>
      <c r="M779" s="9"/>
      <c r="N779" s="9"/>
      <c r="O779" s="9"/>
      <c r="P779" s="6"/>
      <c r="AC779" s="6"/>
      <c r="AD779" s="8"/>
      <c r="AE779" s="8"/>
      <c r="AF779" s="6"/>
      <c r="AG779" s="9"/>
      <c r="AH779" s="9"/>
      <c r="AI779" s="9"/>
      <c r="AJ779" s="9"/>
      <c r="AK779" s="6"/>
    </row>
    <row r="780" spans="1:37" ht="15.6" thickBot="1">
      <c r="A780" s="3">
        <v>2009</v>
      </c>
      <c r="B780" s="4" t="s">
        <v>20</v>
      </c>
      <c r="C780" s="4" t="s">
        <v>13</v>
      </c>
      <c r="D780" s="4" t="s">
        <v>17</v>
      </c>
      <c r="E780" s="4" t="s">
        <v>28</v>
      </c>
      <c r="F780" s="4" t="s">
        <v>30</v>
      </c>
      <c r="G780" s="4" t="s">
        <v>15</v>
      </c>
      <c r="H780" s="6">
        <v>6674</v>
      </c>
      <c r="I780" s="8">
        <v>613.96418939166904</v>
      </c>
      <c r="J780" s="8">
        <v>55.975356967431999</v>
      </c>
      <c r="K780" s="6">
        <v>52.000000000999997</v>
      </c>
      <c r="L780" s="9">
        <v>3.1727027835969999</v>
      </c>
      <c r="M780" s="9">
        <v>12.511224184374999</v>
      </c>
      <c r="N780" s="9">
        <v>75.426519006285005</v>
      </c>
      <c r="O780" s="9">
        <v>8.7698293923969999</v>
      </c>
      <c r="P780" s="6">
        <f>N780+O780</f>
        <v>84.196348398682005</v>
      </c>
      <c r="S780" s="6">
        <v>3372</v>
      </c>
      <c r="T780" s="9">
        <v>605.33036773428205</v>
      </c>
      <c r="U780" s="9">
        <v>53.914651699296002</v>
      </c>
      <c r="V780" s="9">
        <v>53.000000000999997</v>
      </c>
      <c r="W780" s="9">
        <v>2.6012415016250001</v>
      </c>
      <c r="X780" s="9">
        <v>12.947088383091</v>
      </c>
      <c r="Y780" s="9">
        <v>76.322790422701004</v>
      </c>
      <c r="Z780" s="9">
        <v>7.8037245048769996</v>
      </c>
      <c r="AA780" s="6">
        <f>Y780+Z780</f>
        <v>84.126514927578</v>
      </c>
      <c r="AC780" s="6">
        <v>1797</v>
      </c>
      <c r="AD780" s="8">
        <v>618.27601558152503</v>
      </c>
      <c r="AE780" s="8">
        <v>50.340992565157002</v>
      </c>
      <c r="AF780" s="6">
        <v>53.000000000999997</v>
      </c>
      <c r="AG780" s="9">
        <v>1.828254847645</v>
      </c>
      <c r="AH780" s="9">
        <v>6.6481994459829998</v>
      </c>
      <c r="AI780" s="9">
        <v>80.941828254846996</v>
      </c>
      <c r="AJ780" s="9">
        <v>10.138504155124</v>
      </c>
      <c r="AK780" s="6">
        <f>AI780+AJ780</f>
        <v>91.080332409970993</v>
      </c>
    </row>
    <row r="781" spans="1:37" ht="15.6" thickBot="1">
      <c r="A781" s="3">
        <v>2010</v>
      </c>
      <c r="B781" s="4" t="s">
        <v>20</v>
      </c>
      <c r="C781" s="4" t="s">
        <v>13</v>
      </c>
      <c r="D781" s="4" t="s">
        <v>17</v>
      </c>
      <c r="E781" s="4" t="s">
        <v>28</v>
      </c>
      <c r="F781" s="4" t="s">
        <v>30</v>
      </c>
      <c r="G781" s="4" t="s">
        <v>15</v>
      </c>
      <c r="H781" s="6">
        <v>6584</v>
      </c>
      <c r="I781" s="8">
        <v>614.52308626974502</v>
      </c>
      <c r="J781" s="8">
        <v>55.306004538979998</v>
      </c>
      <c r="K781" s="6">
        <v>55.000000000999997</v>
      </c>
      <c r="L781" s="9">
        <v>2.667879339093</v>
      </c>
      <c r="M781" s="9">
        <v>12.824010914051</v>
      </c>
      <c r="N781" s="9">
        <v>76.504471729574007</v>
      </c>
      <c r="O781" s="9">
        <v>7.8065787479150002</v>
      </c>
      <c r="P781" s="6">
        <f t="shared" ref="P781:P784" si="306">N781+O781</f>
        <v>84.311050477489005</v>
      </c>
      <c r="S781" s="6">
        <v>3392</v>
      </c>
      <c r="T781" s="9">
        <v>607.73024764150898</v>
      </c>
      <c r="U781" s="9">
        <v>50.949348265155002</v>
      </c>
      <c r="V781" s="9">
        <v>56.000000000999997</v>
      </c>
      <c r="W781" s="9">
        <v>2.1182700794349998</v>
      </c>
      <c r="X781" s="9">
        <v>10.826713739335</v>
      </c>
      <c r="Y781" s="9">
        <v>80.288320094145007</v>
      </c>
      <c r="Z781" s="9">
        <v>6.5607531626939997</v>
      </c>
      <c r="AA781" s="6">
        <f t="shared" ref="AA781:AA784" si="307">Y781+Z781</f>
        <v>86.849073256839006</v>
      </c>
      <c r="AC781" s="6">
        <v>1745</v>
      </c>
      <c r="AD781" s="8">
        <v>616.48595988538705</v>
      </c>
      <c r="AE781" s="8">
        <v>47.835475792301999</v>
      </c>
      <c r="AF781" s="6">
        <v>50.000000000999997</v>
      </c>
      <c r="AG781" s="9">
        <v>1.48401826484</v>
      </c>
      <c r="AH781" s="9">
        <v>8.1621004566209994</v>
      </c>
      <c r="AI781" s="9">
        <v>82.648401826484005</v>
      </c>
      <c r="AJ781" s="9">
        <v>7.3059360730589997</v>
      </c>
      <c r="AK781" s="6">
        <f t="shared" ref="AK781:AK784" si="308">AI781+AJ781</f>
        <v>89.954337899543006</v>
      </c>
    </row>
    <row r="782" spans="1:37" ht="15.6" thickBot="1">
      <c r="A782" s="3">
        <v>2011</v>
      </c>
      <c r="B782" s="4" t="s">
        <v>20</v>
      </c>
      <c r="C782" s="4" t="s">
        <v>13</v>
      </c>
      <c r="D782" s="4" t="s">
        <v>17</v>
      </c>
      <c r="E782" s="4" t="s">
        <v>28</v>
      </c>
      <c r="F782" s="4" t="s">
        <v>30</v>
      </c>
      <c r="G782" s="4" t="s">
        <v>15</v>
      </c>
      <c r="H782" s="6">
        <v>6405</v>
      </c>
      <c r="I782" s="8">
        <v>616.13879781420803</v>
      </c>
      <c r="J782" s="8">
        <v>54.014664202399999</v>
      </c>
      <c r="K782" s="6">
        <v>57.000000000999997</v>
      </c>
      <c r="L782" s="9">
        <v>2.354959451029</v>
      </c>
      <c r="M782" s="9">
        <v>12.351840299438001</v>
      </c>
      <c r="N782" s="9">
        <v>77.011852776043995</v>
      </c>
      <c r="O782" s="9">
        <v>8.1721771678100001</v>
      </c>
      <c r="P782" s="6">
        <f t="shared" si="306"/>
        <v>85.184029943854</v>
      </c>
      <c r="S782" s="6">
        <v>3372</v>
      </c>
      <c r="T782" s="9">
        <v>611.44928825622799</v>
      </c>
      <c r="U782" s="9">
        <v>47.938147160859003</v>
      </c>
      <c r="V782" s="9">
        <v>57.000000000999997</v>
      </c>
      <c r="W782" s="9">
        <v>1.954397394136</v>
      </c>
      <c r="X782" s="9">
        <v>10.393840687000001</v>
      </c>
      <c r="Y782" s="9">
        <v>80.367189813443005</v>
      </c>
      <c r="Z782" s="9">
        <v>7.1365116967719997</v>
      </c>
      <c r="AA782" s="6">
        <f t="shared" si="307"/>
        <v>87.503701510215009</v>
      </c>
      <c r="AC782" s="6">
        <v>1794</v>
      </c>
      <c r="AD782" s="8">
        <v>616.47435897435901</v>
      </c>
      <c r="AE782" s="8">
        <v>47.390931053052</v>
      </c>
      <c r="AF782" s="6">
        <v>51.000000000999997</v>
      </c>
      <c r="AG782" s="9">
        <v>1.4428412874580001</v>
      </c>
      <c r="AH782" s="9">
        <v>7.880133185349</v>
      </c>
      <c r="AI782" s="9">
        <v>82.075471698113006</v>
      </c>
      <c r="AJ782" s="9">
        <v>8.1576026637059993</v>
      </c>
      <c r="AK782" s="6">
        <f t="shared" si="308"/>
        <v>90.233074361819007</v>
      </c>
    </row>
    <row r="783" spans="1:37" ht="15.6" thickBot="1">
      <c r="A783" s="3">
        <v>2012</v>
      </c>
      <c r="B783" s="4" t="s">
        <v>20</v>
      </c>
      <c r="C783" s="4" t="s">
        <v>13</v>
      </c>
      <c r="D783" s="4" t="s">
        <v>17</v>
      </c>
      <c r="E783" s="4" t="s">
        <v>28</v>
      </c>
      <c r="F783" s="4" t="s">
        <v>30</v>
      </c>
      <c r="G783" s="4" t="s">
        <v>15</v>
      </c>
      <c r="H783" s="6">
        <v>5825</v>
      </c>
      <c r="I783" s="8">
        <v>614.61030042918503</v>
      </c>
      <c r="J783" s="8">
        <v>52.242920056987003</v>
      </c>
      <c r="K783" s="6">
        <v>51.000000000999997</v>
      </c>
      <c r="L783" s="9">
        <v>1.765512512855</v>
      </c>
      <c r="M783" s="9">
        <v>12.649982859101</v>
      </c>
      <c r="N783" s="9">
        <v>78.368186492972001</v>
      </c>
      <c r="O783" s="9">
        <v>7.0620500514220002</v>
      </c>
      <c r="P783" s="6">
        <f t="shared" si="306"/>
        <v>85.430236544394006</v>
      </c>
      <c r="S783" s="6">
        <v>3458</v>
      </c>
      <c r="T783" s="9">
        <v>609.87073452862899</v>
      </c>
      <c r="U783" s="9">
        <v>51.397702400714003</v>
      </c>
      <c r="V783" s="9">
        <v>53.000000000999997</v>
      </c>
      <c r="W783" s="9">
        <v>1.9890458345340001</v>
      </c>
      <c r="X783" s="9">
        <v>10.954165465552</v>
      </c>
      <c r="Y783" s="9">
        <v>79.302392620351</v>
      </c>
      <c r="Z783" s="9">
        <v>7.4373018160850002</v>
      </c>
      <c r="AA783" s="6">
        <f t="shared" si="307"/>
        <v>86.739694436435997</v>
      </c>
      <c r="AC783" s="6">
        <v>1739</v>
      </c>
      <c r="AD783" s="8">
        <v>614.84358826912</v>
      </c>
      <c r="AE783" s="8">
        <v>48.592416405351997</v>
      </c>
      <c r="AF783" s="6">
        <v>54.000000000999997</v>
      </c>
      <c r="AG783" s="9">
        <v>1.5428571428569999</v>
      </c>
      <c r="AH783" s="9">
        <v>7.8857142857140001</v>
      </c>
      <c r="AI783" s="9">
        <v>83.314285714285006</v>
      </c>
      <c r="AJ783" s="9">
        <v>6.628571428571</v>
      </c>
      <c r="AK783" s="6">
        <f t="shared" si="308"/>
        <v>89.942857142856013</v>
      </c>
    </row>
    <row r="784" spans="1:37" ht="15.6" thickBot="1">
      <c r="A784" s="3">
        <v>2013</v>
      </c>
      <c r="B784" s="4" t="s">
        <v>20</v>
      </c>
      <c r="C784" s="4" t="s">
        <v>13</v>
      </c>
      <c r="D784" s="4" t="s">
        <v>17</v>
      </c>
      <c r="E784" s="4" t="s">
        <v>28</v>
      </c>
      <c r="F784" s="4" t="s">
        <v>30</v>
      </c>
      <c r="G784" s="4" t="s">
        <v>15</v>
      </c>
      <c r="H784" s="6">
        <v>5615</v>
      </c>
      <c r="I784" s="8">
        <v>614.19162956366904</v>
      </c>
      <c r="J784" s="8">
        <v>53.326654347278001</v>
      </c>
      <c r="K784" s="6">
        <v>53.000000000999997</v>
      </c>
      <c r="L784" s="9">
        <v>2.2392038386349999</v>
      </c>
      <c r="M784" s="9">
        <v>11.711391505242</v>
      </c>
      <c r="N784" s="9">
        <v>79.242935845031994</v>
      </c>
      <c r="O784" s="9">
        <v>6.5932113026470001</v>
      </c>
      <c r="P784" s="6">
        <f t="shared" si="306"/>
        <v>85.836147147679</v>
      </c>
      <c r="S784" s="6">
        <v>3406</v>
      </c>
      <c r="T784" s="9">
        <v>611.94421608925404</v>
      </c>
      <c r="U784" s="9">
        <v>49.679653372324999</v>
      </c>
      <c r="V784" s="9">
        <v>57.000000000999997</v>
      </c>
      <c r="W784" s="9">
        <v>1.838342573679</v>
      </c>
      <c r="X784" s="9">
        <v>9.4835132769179999</v>
      </c>
      <c r="Y784" s="9">
        <v>80.420192588269003</v>
      </c>
      <c r="Z784" s="9">
        <v>7.6451707032379996</v>
      </c>
      <c r="AA784" s="6">
        <f t="shared" si="307"/>
        <v>88.065363291506998</v>
      </c>
      <c r="AC784" s="6">
        <v>1755</v>
      </c>
      <c r="AD784" s="8">
        <v>616.003988603989</v>
      </c>
      <c r="AE784" s="8">
        <v>47.644510848118998</v>
      </c>
      <c r="AF784" s="6">
        <v>61.000000000999997</v>
      </c>
      <c r="AG784" s="9">
        <v>1.362088535754</v>
      </c>
      <c r="AH784" s="9">
        <v>6.753688989784</v>
      </c>
      <c r="AI784" s="9">
        <v>84.108967082860005</v>
      </c>
      <c r="AJ784" s="9">
        <v>7.3779795686709999</v>
      </c>
      <c r="AK784" s="6">
        <f t="shared" si="308"/>
        <v>91.486946651530999</v>
      </c>
    </row>
    <row r="785" spans="1:37" ht="16.2" thickBot="1">
      <c r="A785" s="3"/>
      <c r="B785" s="4"/>
      <c r="C785" s="4"/>
      <c r="D785" s="4"/>
      <c r="E785" s="4"/>
      <c r="F785" s="4"/>
      <c r="G785" s="25"/>
      <c r="H785" s="26" t="s">
        <v>24</v>
      </c>
      <c r="I785" s="30">
        <f>(I784-I780)/J784</f>
        <v>4.2650373398422448E-3</v>
      </c>
      <c r="J785" s="8"/>
      <c r="K785" s="6"/>
      <c r="L785" s="9"/>
      <c r="M785" s="38" t="s">
        <v>34</v>
      </c>
      <c r="N785" s="41">
        <f>N784-N780</f>
        <v>3.8164168387469886</v>
      </c>
      <c r="O785" s="41">
        <f>O784-O780</f>
        <v>-2.1766180897499998</v>
      </c>
      <c r="P785" s="6"/>
      <c r="S785" s="43" t="s">
        <v>23</v>
      </c>
      <c r="T785" s="30">
        <f>(T784-T780)/U784</f>
        <v>0.1331299215275194</v>
      </c>
      <c r="X785" s="38" t="s">
        <v>34</v>
      </c>
      <c r="Y785" s="58">
        <f>Y784-Y780</f>
        <v>4.0974021655679991</v>
      </c>
      <c r="Z785" s="58">
        <f>Z784-Z780</f>
        <v>-0.15855380163900001</v>
      </c>
      <c r="AC785" s="43" t="s">
        <v>23</v>
      </c>
      <c r="AD785" s="30">
        <f>(AD784-AD780)/AE784</f>
        <v>-4.7687066927369424E-2</v>
      </c>
      <c r="AH785" s="38" t="s">
        <v>34</v>
      </c>
      <c r="AI785" s="41">
        <f>AI784-AI780</f>
        <v>3.1671388280130088</v>
      </c>
      <c r="AJ785" s="41">
        <f>AJ784-AJ780</f>
        <v>-2.7605245864530001</v>
      </c>
      <c r="AK785" s="6"/>
    </row>
    <row r="786" spans="1:37" ht="15.6" thickBot="1">
      <c r="A786" s="3"/>
      <c r="B786" s="4"/>
      <c r="C786" s="4"/>
      <c r="D786" s="4"/>
      <c r="E786" s="4"/>
      <c r="F786" s="4"/>
      <c r="G786" s="4"/>
      <c r="H786" s="6"/>
      <c r="I786" s="8"/>
      <c r="J786" s="8"/>
      <c r="K786" s="6"/>
      <c r="L786" s="9"/>
      <c r="M786" s="9"/>
      <c r="N786" s="9"/>
      <c r="O786" s="9"/>
      <c r="P786" s="6"/>
      <c r="AC786" s="6"/>
      <c r="AD786" s="8"/>
      <c r="AE786" s="8"/>
      <c r="AF786" s="6"/>
      <c r="AG786" s="9"/>
      <c r="AH786" s="9"/>
      <c r="AI786" s="9"/>
      <c r="AJ786" s="9"/>
      <c r="AK786" s="6"/>
    </row>
    <row r="787" spans="1:37" ht="15.6" thickBot="1">
      <c r="A787" s="3">
        <v>2009</v>
      </c>
      <c r="B787" s="4" t="s">
        <v>20</v>
      </c>
      <c r="C787" s="4" t="s">
        <v>19</v>
      </c>
      <c r="D787" s="4" t="s">
        <v>17</v>
      </c>
      <c r="E787" s="4" t="s">
        <v>28</v>
      </c>
      <c r="F787" s="4" t="s">
        <v>30</v>
      </c>
      <c r="G787" s="4" t="s">
        <v>15</v>
      </c>
      <c r="H787" s="6">
        <v>3834</v>
      </c>
      <c r="I787" s="8">
        <v>652.31507563901903</v>
      </c>
      <c r="J787" s="8">
        <v>44.767065005612999</v>
      </c>
      <c r="K787" s="6">
        <v>46.000000000999997</v>
      </c>
      <c r="L787" s="9">
        <v>4.2056074766349996</v>
      </c>
      <c r="M787" s="9">
        <v>19.340602284527002</v>
      </c>
      <c r="N787" s="9">
        <v>70.820353063343006</v>
      </c>
      <c r="O787" s="9">
        <v>5.1661474558669997</v>
      </c>
      <c r="P787" s="6">
        <f>N787+O787</f>
        <v>75.986500519210011</v>
      </c>
      <c r="S787" s="6">
        <v>3164</v>
      </c>
      <c r="T787" s="9">
        <v>652.52686472819198</v>
      </c>
      <c r="U787" s="9">
        <v>47.395206854541001</v>
      </c>
      <c r="V787" s="9">
        <v>51.000000000999997</v>
      </c>
      <c r="W787" s="9">
        <v>4.0527803958520003</v>
      </c>
      <c r="X787" s="9">
        <v>14.608859566446</v>
      </c>
      <c r="Y787" s="9">
        <v>73.986804901035995</v>
      </c>
      <c r="Z787" s="9">
        <v>6.7546339930880004</v>
      </c>
      <c r="AA787" s="6">
        <f>Y787+Z787</f>
        <v>80.741438894124002</v>
      </c>
      <c r="AC787" s="6">
        <v>1825</v>
      </c>
      <c r="AD787" s="8">
        <v>665.28547945205503</v>
      </c>
      <c r="AE787" s="8">
        <v>40.477131465970999</v>
      </c>
      <c r="AF787" s="6">
        <v>51.000000000999997</v>
      </c>
      <c r="AG787" s="9">
        <v>1.578660860097</v>
      </c>
      <c r="AH787" s="9">
        <v>9.3086554164390005</v>
      </c>
      <c r="AI787" s="9">
        <v>77.95318454001</v>
      </c>
      <c r="AJ787" s="9">
        <v>10.506260206859</v>
      </c>
      <c r="AK787" s="6">
        <f>AI787+AJ787</f>
        <v>88.459444746868996</v>
      </c>
    </row>
    <row r="788" spans="1:37" ht="15.6" thickBot="1">
      <c r="A788" s="3">
        <v>2010</v>
      </c>
      <c r="B788" s="4" t="s">
        <v>20</v>
      </c>
      <c r="C788" s="4" t="s">
        <v>19</v>
      </c>
      <c r="D788" s="4" t="s">
        <v>17</v>
      </c>
      <c r="E788" s="4" t="s">
        <v>28</v>
      </c>
      <c r="F788" s="4" t="s">
        <v>30</v>
      </c>
      <c r="G788" s="4" t="s">
        <v>15</v>
      </c>
      <c r="H788" s="6">
        <v>3645</v>
      </c>
      <c r="I788" s="8">
        <v>653.74951989026101</v>
      </c>
      <c r="J788" s="8">
        <v>42.937310107271003</v>
      </c>
      <c r="K788" s="6">
        <v>41.000000000999997</v>
      </c>
      <c r="L788" s="9">
        <v>3.7694618956560002</v>
      </c>
      <c r="M788" s="9">
        <v>16.962578530456</v>
      </c>
      <c r="N788" s="9">
        <v>74.323955203495998</v>
      </c>
      <c r="O788" s="9">
        <v>4.5069653100240004</v>
      </c>
      <c r="P788" s="6">
        <f t="shared" ref="P788:P791" si="309">N788+O788</f>
        <v>78.830920513519999</v>
      </c>
      <c r="S788" s="6">
        <v>3001</v>
      </c>
      <c r="T788" s="9">
        <v>653.79040319893397</v>
      </c>
      <c r="U788" s="9">
        <v>48.579910675134002</v>
      </c>
      <c r="V788" s="9">
        <v>48.000000000999997</v>
      </c>
      <c r="W788" s="9">
        <v>3.8436050364469998</v>
      </c>
      <c r="X788" s="9">
        <v>14.579191517561</v>
      </c>
      <c r="Y788" s="9">
        <v>72.697150430747996</v>
      </c>
      <c r="Z788" s="9">
        <v>8.3167660702450004</v>
      </c>
      <c r="AA788" s="6">
        <f t="shared" ref="AA788:AA791" si="310">Y788+Z788</f>
        <v>81.013916500992991</v>
      </c>
      <c r="AC788" s="6">
        <v>1787</v>
      </c>
      <c r="AD788" s="8">
        <v>667.29378847229998</v>
      </c>
      <c r="AE788" s="8">
        <v>41.267195072683002</v>
      </c>
      <c r="AF788" s="6">
        <v>47.000000000999997</v>
      </c>
      <c r="AG788" s="9">
        <v>1.4991671293719999</v>
      </c>
      <c r="AH788" s="9">
        <v>7.8289838978340001</v>
      </c>
      <c r="AI788" s="9">
        <v>78.400888395335002</v>
      </c>
      <c r="AJ788" s="9">
        <v>11.493614658523001</v>
      </c>
      <c r="AK788" s="6">
        <f t="shared" ref="AK788:AK791" si="311">AI788+AJ788</f>
        <v>89.894503053858003</v>
      </c>
    </row>
    <row r="789" spans="1:37" ht="15.6" thickBot="1">
      <c r="A789" s="3">
        <v>2011</v>
      </c>
      <c r="B789" s="4" t="s">
        <v>20</v>
      </c>
      <c r="C789" s="4" t="s">
        <v>19</v>
      </c>
      <c r="D789" s="4" t="s">
        <v>17</v>
      </c>
      <c r="E789" s="4" t="s">
        <v>28</v>
      </c>
      <c r="F789" s="4" t="s">
        <v>30</v>
      </c>
      <c r="G789" s="4" t="s">
        <v>15</v>
      </c>
      <c r="H789" s="6">
        <v>3550</v>
      </c>
      <c r="I789" s="8">
        <v>655.81830985915497</v>
      </c>
      <c r="J789" s="8">
        <v>42.682673268103002</v>
      </c>
      <c r="K789" s="6">
        <v>44.000000000999997</v>
      </c>
      <c r="L789" s="9">
        <v>3.1171019376569999</v>
      </c>
      <c r="M789" s="9">
        <v>16.540297669194</v>
      </c>
      <c r="N789" s="9">
        <v>74.417298511653996</v>
      </c>
      <c r="O789" s="9">
        <v>5.6163998876720003</v>
      </c>
      <c r="P789" s="6">
        <f t="shared" si="309"/>
        <v>80.033698399325999</v>
      </c>
      <c r="S789" s="6">
        <v>3022</v>
      </c>
      <c r="T789" s="9">
        <v>654.46393117140997</v>
      </c>
      <c r="U789" s="9">
        <v>46.429473228498999</v>
      </c>
      <c r="V789" s="9">
        <v>49.000000000999997</v>
      </c>
      <c r="W789" s="9">
        <v>2.8985507246369999</v>
      </c>
      <c r="X789" s="9">
        <v>14.953886693016999</v>
      </c>
      <c r="Y789" s="9">
        <v>73.978919631093007</v>
      </c>
      <c r="Z789" s="9">
        <v>7.7075098814220002</v>
      </c>
      <c r="AA789" s="6">
        <f t="shared" si="310"/>
        <v>81.686429512515005</v>
      </c>
      <c r="AC789" s="6">
        <v>1764</v>
      </c>
      <c r="AD789" s="8">
        <v>666.82369614512504</v>
      </c>
      <c r="AE789" s="8">
        <v>40.848058801222997</v>
      </c>
      <c r="AF789" s="6">
        <v>50.000000000999997</v>
      </c>
      <c r="AG789" s="9">
        <v>1.62829870859</v>
      </c>
      <c r="AH789" s="9">
        <v>7.9169006176299996</v>
      </c>
      <c r="AI789" s="9">
        <v>78.102189781020996</v>
      </c>
      <c r="AJ789" s="9">
        <v>11.398090960134001</v>
      </c>
      <c r="AK789" s="6">
        <f t="shared" si="311"/>
        <v>89.500280741154995</v>
      </c>
    </row>
    <row r="790" spans="1:37" ht="15.6" thickBot="1">
      <c r="A790" s="3">
        <v>2012</v>
      </c>
      <c r="B790" s="4" t="s">
        <v>20</v>
      </c>
      <c r="C790" s="4" t="s">
        <v>19</v>
      </c>
      <c r="D790" s="4" t="s">
        <v>17</v>
      </c>
      <c r="E790" s="4" t="s">
        <v>28</v>
      </c>
      <c r="F790" s="4" t="s">
        <v>30</v>
      </c>
      <c r="G790" s="4" t="s">
        <v>15</v>
      </c>
      <c r="H790" s="6">
        <v>3355</v>
      </c>
      <c r="I790" s="8">
        <v>657.46795827123697</v>
      </c>
      <c r="J790" s="8">
        <v>44.189485016470996</v>
      </c>
      <c r="K790" s="6">
        <v>45.000000000999997</v>
      </c>
      <c r="L790" s="9">
        <v>3.325415676959</v>
      </c>
      <c r="M790" s="9">
        <v>15.142517814726</v>
      </c>
      <c r="N790" s="9">
        <v>74.881235154394005</v>
      </c>
      <c r="O790" s="9">
        <v>6.2648456056999997</v>
      </c>
      <c r="P790" s="6">
        <f t="shared" si="309"/>
        <v>81.146080760094009</v>
      </c>
      <c r="S790" s="6">
        <v>3044</v>
      </c>
      <c r="T790" s="9">
        <v>653.04730617608402</v>
      </c>
      <c r="U790" s="9">
        <v>50.380729836383999</v>
      </c>
      <c r="V790" s="9">
        <v>45.000000000999997</v>
      </c>
      <c r="W790" s="9">
        <v>3.9542483660130001</v>
      </c>
      <c r="X790" s="9">
        <v>13.823529411764</v>
      </c>
      <c r="Y790" s="9">
        <v>73.888888888888005</v>
      </c>
      <c r="Z790" s="9">
        <v>7.8104575163390004</v>
      </c>
      <c r="AA790" s="6">
        <f t="shared" si="310"/>
        <v>81.699346405227004</v>
      </c>
      <c r="AC790" s="6">
        <v>1789</v>
      </c>
      <c r="AD790" s="8">
        <v>666.22191168250401</v>
      </c>
      <c r="AE790" s="8">
        <v>39.726081832658998</v>
      </c>
      <c r="AF790" s="6">
        <v>48.000000000999997</v>
      </c>
      <c r="AG790" s="9">
        <v>1.0497237569060001</v>
      </c>
      <c r="AH790" s="9">
        <v>8.3425414364639998</v>
      </c>
      <c r="AI790" s="9">
        <v>80.220994475137999</v>
      </c>
      <c r="AJ790" s="9">
        <v>9.2265193370160006</v>
      </c>
      <c r="AK790" s="6">
        <f t="shared" si="311"/>
        <v>89.447513812154</v>
      </c>
    </row>
    <row r="791" spans="1:37" ht="15.6" thickBot="1">
      <c r="A791" s="3">
        <v>2013</v>
      </c>
      <c r="B791" s="4" t="s">
        <v>20</v>
      </c>
      <c r="C791" s="4" t="s">
        <v>19</v>
      </c>
      <c r="D791" s="4" t="s">
        <v>17</v>
      </c>
      <c r="E791" s="4" t="s">
        <v>28</v>
      </c>
      <c r="F791" s="4" t="s">
        <v>30</v>
      </c>
      <c r="G791" s="4" t="s">
        <v>15</v>
      </c>
      <c r="H791" s="6">
        <v>3274</v>
      </c>
      <c r="I791" s="8">
        <v>656.14966401954803</v>
      </c>
      <c r="J791" s="8">
        <v>43.111337626042001</v>
      </c>
      <c r="K791" s="6">
        <v>45.000000000999997</v>
      </c>
      <c r="L791" s="9">
        <v>3.2238442822379998</v>
      </c>
      <c r="M791" s="9">
        <v>15.541362530413</v>
      </c>
      <c r="N791" s="9">
        <v>74.817518248175006</v>
      </c>
      <c r="O791" s="9">
        <v>5.9914841849140004</v>
      </c>
      <c r="P791" s="6">
        <f t="shared" si="309"/>
        <v>80.809002433089006</v>
      </c>
      <c r="S791" s="6">
        <v>3128</v>
      </c>
      <c r="T791" s="9">
        <v>656.23625319693099</v>
      </c>
      <c r="U791" s="9">
        <v>43.650699483079997</v>
      </c>
      <c r="V791" s="9">
        <v>48.000000000999997</v>
      </c>
      <c r="W791" s="9">
        <v>2.6217228464410001</v>
      </c>
      <c r="X791" s="9">
        <v>13.951310861423</v>
      </c>
      <c r="Y791" s="9">
        <v>73.314606741573002</v>
      </c>
      <c r="Z791" s="9">
        <v>7.7403245942570003</v>
      </c>
      <c r="AA791" s="6">
        <f t="shared" si="310"/>
        <v>81.054931335830005</v>
      </c>
      <c r="AC791" s="6">
        <v>1812</v>
      </c>
      <c r="AD791" s="8">
        <v>666.40286975717402</v>
      </c>
      <c r="AE791" s="8">
        <v>39.570749708728997</v>
      </c>
      <c r="AF791" s="6">
        <v>51.000000000999997</v>
      </c>
      <c r="AG791" s="9">
        <v>1.4762165117549999</v>
      </c>
      <c r="AH791" s="9">
        <v>8.8572990705300008</v>
      </c>
      <c r="AI791" s="9">
        <v>78.840896664843996</v>
      </c>
      <c r="AJ791" s="9">
        <v>9.8961180973200005</v>
      </c>
      <c r="AK791" s="6">
        <f t="shared" si="311"/>
        <v>88.737014762163994</v>
      </c>
    </row>
    <row r="792" spans="1:37" ht="16.2" thickBot="1">
      <c r="A792" s="3"/>
      <c r="B792" s="4"/>
      <c r="C792" s="4"/>
      <c r="D792" s="4"/>
      <c r="E792" s="4"/>
      <c r="F792" s="4"/>
      <c r="G792" s="25"/>
      <c r="H792" s="26" t="s">
        <v>24</v>
      </c>
      <c r="I792" s="30">
        <f>(I791-I787)/J791</f>
        <v>8.8946170350619372E-2</v>
      </c>
      <c r="J792" s="8"/>
      <c r="K792" s="6"/>
      <c r="L792" s="9"/>
      <c r="M792" s="38" t="s">
        <v>34</v>
      </c>
      <c r="N792" s="55">
        <f>N791-N787</f>
        <v>3.9971651848319993</v>
      </c>
      <c r="O792" s="55">
        <f>O791-O787</f>
        <v>0.82533672904700062</v>
      </c>
      <c r="P792" s="6"/>
      <c r="S792" s="43" t="s">
        <v>23</v>
      </c>
      <c r="T792" s="30">
        <f>(T791-T787)/U791</f>
        <v>8.4978900972179167E-2</v>
      </c>
      <c r="X792" s="38" t="s">
        <v>34</v>
      </c>
      <c r="Y792" s="58">
        <f>Y791-Y787</f>
        <v>-0.67219815946299377</v>
      </c>
      <c r="Z792" s="58">
        <f>Z791-Z787</f>
        <v>0.98569060116899987</v>
      </c>
      <c r="AC792" s="43" t="s">
        <v>23</v>
      </c>
      <c r="AD792" s="30">
        <f>(AD791-AD787)/AE791</f>
        <v>2.8237784559146238E-2</v>
      </c>
      <c r="AH792" s="38" t="s">
        <v>34</v>
      </c>
      <c r="AI792" s="41">
        <f>AI791-AI787</f>
        <v>0.88771212483399609</v>
      </c>
      <c r="AJ792" s="41">
        <f>AJ791-AJ787</f>
        <v>-0.61014210953899983</v>
      </c>
      <c r="AK792" s="6"/>
    </row>
    <row r="793" spans="1:37" ht="15.6" thickBot="1">
      <c r="A793" s="3"/>
      <c r="B793" s="4"/>
      <c r="C793" s="4"/>
      <c r="D793" s="4"/>
      <c r="E793" s="4"/>
      <c r="F793" s="4"/>
      <c r="G793" s="4"/>
      <c r="H793" s="6"/>
      <c r="I793" s="8"/>
      <c r="J793" s="8"/>
      <c r="K793" s="6"/>
      <c r="L793" s="9"/>
      <c r="M793" s="9"/>
      <c r="N793" s="9"/>
      <c r="O793" s="9"/>
      <c r="P793" s="6"/>
      <c r="AC793" s="6"/>
      <c r="AD793" s="8"/>
      <c r="AE793" s="8"/>
      <c r="AF793" s="6"/>
      <c r="AG793" s="9"/>
      <c r="AH793" s="9"/>
      <c r="AI793" s="9"/>
      <c r="AJ793" s="9"/>
      <c r="AK793" s="6"/>
    </row>
    <row r="794" spans="1:37" ht="15.6" thickBot="1">
      <c r="A794" s="3">
        <v>2009</v>
      </c>
      <c r="B794" s="4" t="s">
        <v>20</v>
      </c>
      <c r="C794" s="4" t="s">
        <v>18</v>
      </c>
      <c r="D794" s="4" t="s">
        <v>17</v>
      </c>
      <c r="E794" s="4" t="s">
        <v>28</v>
      </c>
      <c r="F794" s="4" t="s">
        <v>30</v>
      </c>
      <c r="G794" s="4" t="s">
        <v>15</v>
      </c>
      <c r="H794" s="6">
        <v>4062</v>
      </c>
      <c r="I794" s="8">
        <v>677.12506154603602</v>
      </c>
      <c r="J794" s="8">
        <v>47.318471983705997</v>
      </c>
      <c r="K794" s="6">
        <v>48.000000000999997</v>
      </c>
      <c r="L794" s="9">
        <v>3.5835351089579999</v>
      </c>
      <c r="M794" s="9">
        <v>18.668280871669999</v>
      </c>
      <c r="N794" s="9">
        <v>72.179176755447003</v>
      </c>
      <c r="O794" s="9">
        <v>3.9225181598060002</v>
      </c>
      <c r="P794" s="6">
        <f>N794+O794</f>
        <v>76.101694915253006</v>
      </c>
      <c r="S794" s="6">
        <v>2313</v>
      </c>
      <c r="T794" s="9">
        <v>683.34587116299201</v>
      </c>
      <c r="U794" s="9">
        <v>45.556845469674002</v>
      </c>
      <c r="V794" s="9">
        <v>48.000000000999997</v>
      </c>
      <c r="W794" s="9">
        <v>2.7966101694910002</v>
      </c>
      <c r="X794" s="9">
        <v>16.440677966100999</v>
      </c>
      <c r="Y794" s="9">
        <v>72.330508474576007</v>
      </c>
      <c r="Z794" s="9">
        <v>6.4406779661010001</v>
      </c>
      <c r="AA794" s="6">
        <f>Y794+Z794</f>
        <v>78.771186440677013</v>
      </c>
      <c r="AC794" s="6">
        <v>1365</v>
      </c>
      <c r="AD794" s="8">
        <v>688.140659340659</v>
      </c>
      <c r="AE794" s="8">
        <v>44.895128642328999</v>
      </c>
      <c r="AF794" s="6">
        <v>46.000000000999997</v>
      </c>
      <c r="AG794" s="9">
        <v>2.9702970297019999</v>
      </c>
      <c r="AH794" s="9">
        <v>11.032531824611</v>
      </c>
      <c r="AI794" s="9">
        <v>76.025459688826004</v>
      </c>
      <c r="AJ794" s="9">
        <v>6.506364922206</v>
      </c>
      <c r="AK794" s="6">
        <f>AI794+AJ794</f>
        <v>82.531824611032008</v>
      </c>
    </row>
    <row r="795" spans="1:37" ht="15.6" thickBot="1">
      <c r="A795" s="3">
        <v>2010</v>
      </c>
      <c r="B795" s="4" t="s">
        <v>20</v>
      </c>
      <c r="C795" s="4" t="s">
        <v>18</v>
      </c>
      <c r="D795" s="4" t="s">
        <v>17</v>
      </c>
      <c r="E795" s="4" t="s">
        <v>28</v>
      </c>
      <c r="F795" s="4" t="s">
        <v>30</v>
      </c>
      <c r="G795" s="4" t="s">
        <v>15</v>
      </c>
      <c r="H795" s="6">
        <v>3815</v>
      </c>
      <c r="I795" s="8">
        <v>674.16382699868905</v>
      </c>
      <c r="J795" s="8">
        <v>48.226443799249999</v>
      </c>
      <c r="K795" s="6">
        <v>43.000000000999997</v>
      </c>
      <c r="L795" s="9">
        <v>4.8767967145790001</v>
      </c>
      <c r="M795" s="9">
        <v>20.893223819300999</v>
      </c>
      <c r="N795" s="9">
        <v>68.223819301847996</v>
      </c>
      <c r="O795" s="9">
        <v>3.927104722792</v>
      </c>
      <c r="P795" s="6">
        <f t="shared" ref="P795:P798" si="312">N795+O795</f>
        <v>72.150924024639991</v>
      </c>
      <c r="S795" s="6">
        <v>2152</v>
      </c>
      <c r="T795" s="9">
        <v>680.59804832713803</v>
      </c>
      <c r="U795" s="9">
        <v>50.079050999876998</v>
      </c>
      <c r="V795" s="9">
        <v>47.000000000999997</v>
      </c>
      <c r="W795" s="9">
        <v>4.3068640646020002</v>
      </c>
      <c r="X795" s="9">
        <v>14.849708389411999</v>
      </c>
      <c r="Y795" s="9">
        <v>71.422162404665002</v>
      </c>
      <c r="Z795" s="9">
        <v>5.9668012561679999</v>
      </c>
      <c r="AA795" s="6">
        <f t="shared" ref="AA795:AA798" si="313">Y795+Z795</f>
        <v>77.388963660832999</v>
      </c>
      <c r="AC795" s="6">
        <v>1314</v>
      </c>
      <c r="AD795" s="8">
        <v>684.47640791476397</v>
      </c>
      <c r="AE795" s="8">
        <v>45.046204329359</v>
      </c>
      <c r="AF795" s="6">
        <v>40.000000000999997</v>
      </c>
      <c r="AG795" s="9">
        <v>2.926115581565</v>
      </c>
      <c r="AH795" s="9">
        <v>15.288953913679</v>
      </c>
      <c r="AI795" s="9">
        <v>71.177761521579995</v>
      </c>
      <c r="AJ795" s="9">
        <v>6.7300658375999998</v>
      </c>
      <c r="AK795" s="6">
        <f t="shared" ref="AK795:AK798" si="314">AI795+AJ795</f>
        <v>77.90782735917999</v>
      </c>
    </row>
    <row r="796" spans="1:37" ht="15.6" thickBot="1">
      <c r="A796" s="3">
        <v>2011</v>
      </c>
      <c r="B796" s="4" t="s">
        <v>20</v>
      </c>
      <c r="C796" s="4" t="s">
        <v>18</v>
      </c>
      <c r="D796" s="4" t="s">
        <v>17</v>
      </c>
      <c r="E796" s="4" t="s">
        <v>28</v>
      </c>
      <c r="F796" s="4" t="s">
        <v>30</v>
      </c>
      <c r="G796" s="4" t="s">
        <v>15</v>
      </c>
      <c r="H796" s="6">
        <v>3649</v>
      </c>
      <c r="I796" s="8">
        <v>674.33488627021097</v>
      </c>
      <c r="J796" s="8">
        <v>43.910784655252002</v>
      </c>
      <c r="K796" s="6">
        <v>50.000000000999997</v>
      </c>
      <c r="L796" s="9">
        <v>3.6284863254799999</v>
      </c>
      <c r="M796" s="9">
        <v>21.391822366639001</v>
      </c>
      <c r="N796" s="9">
        <v>70.620092066070001</v>
      </c>
      <c r="O796" s="9">
        <v>3.168155970755</v>
      </c>
      <c r="P796" s="6">
        <f t="shared" si="312"/>
        <v>73.788248036824996</v>
      </c>
      <c r="S796" s="6">
        <v>2057</v>
      </c>
      <c r="T796" s="9">
        <v>678.01361205639296</v>
      </c>
      <c r="U796" s="9">
        <v>46.645725898338</v>
      </c>
      <c r="V796" s="9">
        <v>51.000000000999997</v>
      </c>
      <c r="W796" s="9">
        <v>3.0732860520090002</v>
      </c>
      <c r="X796" s="9">
        <v>19.148936170212</v>
      </c>
      <c r="Y796" s="9">
        <v>70.165484633568994</v>
      </c>
      <c r="Z796" s="9">
        <v>4.8699763593379997</v>
      </c>
      <c r="AA796" s="6">
        <f t="shared" si="313"/>
        <v>75.035460992906991</v>
      </c>
      <c r="AC796" s="6">
        <v>1299</v>
      </c>
      <c r="AD796" s="8">
        <v>681.84834488067702</v>
      </c>
      <c r="AE796" s="8">
        <v>39.459982693374002</v>
      </c>
      <c r="AF796" s="6">
        <v>40.000000000999997</v>
      </c>
      <c r="AG796" s="9">
        <v>2.199413489736</v>
      </c>
      <c r="AH796" s="9">
        <v>15.395894428151999</v>
      </c>
      <c r="AI796" s="9">
        <v>72.727272727271995</v>
      </c>
      <c r="AJ796" s="9">
        <v>4.9120234604100004</v>
      </c>
      <c r="AK796" s="6">
        <f t="shared" si="314"/>
        <v>77.639296187681992</v>
      </c>
    </row>
    <row r="797" spans="1:37" ht="15.6" thickBot="1">
      <c r="A797" s="3">
        <v>2012</v>
      </c>
      <c r="B797" s="4" t="s">
        <v>20</v>
      </c>
      <c r="C797" s="4" t="s">
        <v>18</v>
      </c>
      <c r="D797" s="4" t="s">
        <v>17</v>
      </c>
      <c r="E797" s="4" t="s">
        <v>28</v>
      </c>
      <c r="F797" s="4" t="s">
        <v>30</v>
      </c>
      <c r="G797" s="4" t="s">
        <v>15</v>
      </c>
      <c r="H797" s="6">
        <v>3402</v>
      </c>
      <c r="I797" s="8">
        <v>673.91299235743702</v>
      </c>
      <c r="J797" s="8">
        <v>43.784288015427002</v>
      </c>
      <c r="K797" s="6">
        <v>44.000000000999997</v>
      </c>
      <c r="L797" s="9">
        <v>3.6447787098640001</v>
      </c>
      <c r="M797" s="9">
        <v>20.161990164881999</v>
      </c>
      <c r="N797" s="9">
        <v>72.201330633496994</v>
      </c>
      <c r="O797" s="9">
        <v>2.4009256580849998</v>
      </c>
      <c r="P797" s="6">
        <f t="shared" si="312"/>
        <v>74.602256291581995</v>
      </c>
      <c r="S797" s="6">
        <v>2065</v>
      </c>
      <c r="T797" s="9">
        <v>678.53171912832897</v>
      </c>
      <c r="U797" s="9">
        <v>45.308493460385002</v>
      </c>
      <c r="V797" s="9">
        <v>51.000000000999997</v>
      </c>
      <c r="W797" s="9">
        <v>3.566333808844</v>
      </c>
      <c r="X797" s="9">
        <v>17.546362339514999</v>
      </c>
      <c r="Y797" s="9">
        <v>72.753209700428002</v>
      </c>
      <c r="Z797" s="9">
        <v>4.3271516880640002</v>
      </c>
      <c r="AA797" s="6">
        <f t="shared" si="313"/>
        <v>77.080361388492008</v>
      </c>
      <c r="AC797" s="6">
        <v>1294</v>
      </c>
      <c r="AD797" s="8">
        <v>682.75734157650697</v>
      </c>
      <c r="AE797" s="8">
        <v>40.737970199488998</v>
      </c>
      <c r="AF797" s="6">
        <v>40.000000000999997</v>
      </c>
      <c r="AG797" s="9">
        <v>2.2895125553910001</v>
      </c>
      <c r="AH797" s="9">
        <v>15.288035450517</v>
      </c>
      <c r="AI797" s="9">
        <v>73.855243722303996</v>
      </c>
      <c r="AJ797" s="9">
        <v>4.1358936484489996</v>
      </c>
      <c r="AK797" s="6">
        <f t="shared" si="314"/>
        <v>77.991137370752995</v>
      </c>
    </row>
    <row r="798" spans="1:37" ht="15.6" thickBot="1">
      <c r="A798" s="3">
        <v>2013</v>
      </c>
      <c r="B798" s="4" t="s">
        <v>20</v>
      </c>
      <c r="C798" s="4" t="s">
        <v>18</v>
      </c>
      <c r="D798" s="4" t="s">
        <v>17</v>
      </c>
      <c r="E798" s="4" t="s">
        <v>28</v>
      </c>
      <c r="F798" s="4" t="s">
        <v>30</v>
      </c>
      <c r="G798" s="4" t="s">
        <v>15</v>
      </c>
      <c r="H798" s="6">
        <v>3332</v>
      </c>
      <c r="I798" s="8">
        <v>677.86134453781494</v>
      </c>
      <c r="J798" s="8">
        <v>43.241524753146997</v>
      </c>
      <c r="K798" s="6">
        <v>45.000000000999997</v>
      </c>
      <c r="L798" s="9">
        <v>3.2009484291639998</v>
      </c>
      <c r="M798" s="9">
        <v>18.197984588025999</v>
      </c>
      <c r="N798" s="9">
        <v>73.355068168345994</v>
      </c>
      <c r="O798" s="9">
        <v>4.001185536455</v>
      </c>
      <c r="P798" s="6">
        <f t="shared" si="312"/>
        <v>77.356253704800991</v>
      </c>
      <c r="S798" s="6">
        <v>2071</v>
      </c>
      <c r="T798" s="9">
        <v>681.935296957991</v>
      </c>
      <c r="U798" s="9">
        <v>45.424967755098997</v>
      </c>
      <c r="V798" s="9">
        <v>53.000000000999997</v>
      </c>
      <c r="W798" s="9">
        <v>2.9900332225909998</v>
      </c>
      <c r="X798" s="9">
        <v>16.468913146654</v>
      </c>
      <c r="Y798" s="9">
        <v>73.042240151873997</v>
      </c>
      <c r="Z798" s="9">
        <v>5.7902230659700002</v>
      </c>
      <c r="AA798" s="6">
        <f t="shared" si="313"/>
        <v>78.832463217843994</v>
      </c>
      <c r="AC798" s="6">
        <v>1283</v>
      </c>
      <c r="AD798" s="8">
        <v>682.41231488698395</v>
      </c>
      <c r="AE798" s="8">
        <v>43.274338786019001</v>
      </c>
      <c r="AF798" s="6">
        <v>34.500000000999997</v>
      </c>
      <c r="AG798" s="9">
        <v>2.2091310751100002</v>
      </c>
      <c r="AH798" s="9">
        <v>13.843888070692</v>
      </c>
      <c r="AI798" s="9">
        <v>74.374079528717999</v>
      </c>
      <c r="AJ798" s="9">
        <v>4.0500736377019999</v>
      </c>
      <c r="AK798" s="6">
        <f t="shared" si="314"/>
        <v>78.424153166419998</v>
      </c>
    </row>
    <row r="799" spans="1:37" ht="16.2" thickBot="1">
      <c r="A799" s="3"/>
      <c r="B799" s="4"/>
      <c r="C799" s="4"/>
      <c r="D799" s="4"/>
      <c r="E799" s="4"/>
      <c r="F799" s="4"/>
      <c r="G799" s="25"/>
      <c r="H799" s="26" t="s">
        <v>24</v>
      </c>
      <c r="I799" s="30">
        <f>(I798-I794)/J798</f>
        <v>1.7027220848065416E-2</v>
      </c>
      <c r="J799" s="8"/>
      <c r="K799" s="6"/>
      <c r="L799" s="9"/>
      <c r="M799" s="38" t="s">
        <v>34</v>
      </c>
      <c r="N799" s="41">
        <f>N798-N794</f>
        <v>1.1758914128989915</v>
      </c>
      <c r="O799" s="41">
        <f>O798-O794</f>
        <v>7.8667376648999809E-2</v>
      </c>
      <c r="P799" s="6"/>
      <c r="S799" s="43" t="s">
        <v>23</v>
      </c>
      <c r="T799" s="30">
        <f>(T798-T794)/U798</f>
        <v>-3.1052838883802485E-2</v>
      </c>
      <c r="X799" s="38" t="s">
        <v>34</v>
      </c>
      <c r="Y799" s="58">
        <f>Y798-Y794</f>
        <v>0.71173167729799047</v>
      </c>
      <c r="Z799" s="58">
        <f>Z798-Z794</f>
        <v>-0.65045490013099982</v>
      </c>
      <c r="AC799" s="43" t="s">
        <v>23</v>
      </c>
      <c r="AD799" s="30">
        <f>(AD798-AD794)/AE798</f>
        <v>-0.13237277828785113</v>
      </c>
      <c r="AH799" s="38" t="s">
        <v>34</v>
      </c>
      <c r="AI799" s="41">
        <f>AI798-AI794</f>
        <v>-1.6513801601080047</v>
      </c>
      <c r="AJ799" s="41">
        <f>AJ798-AJ794</f>
        <v>-2.4562912845040001</v>
      </c>
      <c r="AK799" s="6"/>
    </row>
    <row r="800" spans="1:37" ht="15.6" thickBot="1">
      <c r="A800" s="3"/>
      <c r="B800" s="4"/>
      <c r="C800" s="4"/>
      <c r="D800" s="4"/>
      <c r="E800" s="4"/>
      <c r="F800" s="4"/>
      <c r="G800" s="4"/>
      <c r="H800" s="6"/>
      <c r="I800" s="8"/>
      <c r="J800" s="8"/>
      <c r="K800" s="6"/>
      <c r="L800" s="9"/>
      <c r="M800" s="9"/>
      <c r="N800" s="9"/>
      <c r="O800" s="9"/>
      <c r="P800" s="6"/>
      <c r="AC800" s="6"/>
      <c r="AD800" s="8"/>
      <c r="AE800" s="8"/>
      <c r="AF800" s="6"/>
      <c r="AG800" s="9"/>
      <c r="AH800" s="9"/>
      <c r="AI800" s="9"/>
      <c r="AJ800" s="9"/>
      <c r="AK800" s="6"/>
    </row>
    <row r="801" spans="1:37" ht="15.6" thickBot="1">
      <c r="A801" s="3"/>
      <c r="B801" s="4"/>
      <c r="C801" s="4"/>
      <c r="D801" s="4"/>
      <c r="E801" s="4"/>
      <c r="F801" s="4"/>
      <c r="G801" s="4"/>
      <c r="H801" s="6"/>
      <c r="I801" s="8"/>
      <c r="J801" s="8"/>
      <c r="K801" s="6"/>
      <c r="L801" s="9"/>
      <c r="M801" s="9"/>
      <c r="N801" s="9"/>
      <c r="O801" s="9"/>
      <c r="P801" s="6"/>
      <c r="AC801" s="6"/>
      <c r="AD801" s="8"/>
      <c r="AE801" s="8"/>
      <c r="AF801" s="6"/>
      <c r="AG801" s="9"/>
      <c r="AH801" s="9"/>
      <c r="AI801" s="9"/>
      <c r="AJ801" s="9"/>
      <c r="AK801" s="6"/>
    </row>
    <row r="802" spans="1:37" ht="15.6" thickBot="1">
      <c r="A802" s="3">
        <v>2009</v>
      </c>
      <c r="B802" s="4" t="s">
        <v>21</v>
      </c>
      <c r="C802" s="4" t="s">
        <v>13</v>
      </c>
      <c r="D802" s="4" t="s">
        <v>17</v>
      </c>
      <c r="E802" s="4" t="s">
        <v>28</v>
      </c>
      <c r="F802" s="4" t="s">
        <v>30</v>
      </c>
      <c r="G802" s="4" t="s">
        <v>15</v>
      </c>
      <c r="H802" s="6">
        <v>6677</v>
      </c>
      <c r="I802" s="8">
        <v>505.110678448405</v>
      </c>
      <c r="J802" s="8">
        <v>47.955605981895999</v>
      </c>
      <c r="K802" s="6">
        <v>47.000000000999997</v>
      </c>
      <c r="L802" s="9">
        <v>1.8249813014209999</v>
      </c>
      <c r="M802" s="9">
        <v>31.503365744202998</v>
      </c>
      <c r="N802" s="9">
        <v>57.427075542258002</v>
      </c>
      <c r="O802" s="9">
        <v>9.1249065071050008</v>
      </c>
      <c r="P802" s="6">
        <f>N802+O802</f>
        <v>66.551982049363005</v>
      </c>
      <c r="S802" s="6">
        <v>3380</v>
      </c>
      <c r="T802" s="9">
        <v>499.38757396449699</v>
      </c>
      <c r="U802" s="9">
        <v>45.043756563574</v>
      </c>
      <c r="V802" s="9">
        <v>56.000000000999997</v>
      </c>
      <c r="W802" s="9">
        <v>1.8015357353799999</v>
      </c>
      <c r="X802" s="9">
        <v>30.035440047253001</v>
      </c>
      <c r="Y802" s="9">
        <v>57.649143532190998</v>
      </c>
      <c r="Z802" s="9">
        <v>10.336680448907</v>
      </c>
      <c r="AA802" s="6">
        <f>Y802+Z802</f>
        <v>67.985823981097994</v>
      </c>
      <c r="AC802" s="6">
        <v>1799</v>
      </c>
      <c r="AD802" s="8">
        <v>503.26959421901103</v>
      </c>
      <c r="AE802" s="8">
        <v>41.831287865615003</v>
      </c>
      <c r="AF802" s="6">
        <v>55.000000000999997</v>
      </c>
      <c r="AG802" s="9">
        <v>0.77519379844900005</v>
      </c>
      <c r="AH802" s="9">
        <v>26.411960132890002</v>
      </c>
      <c r="AI802" s="9">
        <v>63.122923588039001</v>
      </c>
      <c r="AJ802" s="9">
        <v>9.3023255813949994</v>
      </c>
      <c r="AK802" s="6">
        <f>AI802+AJ802</f>
        <v>72.425249169433997</v>
      </c>
    </row>
    <row r="803" spans="1:37" ht="15.6" thickBot="1">
      <c r="A803" s="3">
        <v>2010</v>
      </c>
      <c r="B803" s="4" t="s">
        <v>21</v>
      </c>
      <c r="C803" s="4" t="s">
        <v>13</v>
      </c>
      <c r="D803" s="4" t="s">
        <v>17</v>
      </c>
      <c r="E803" s="4" t="s">
        <v>28</v>
      </c>
      <c r="F803" s="4" t="s">
        <v>30</v>
      </c>
      <c r="G803" s="4" t="s">
        <v>15</v>
      </c>
      <c r="H803" s="6">
        <v>6592</v>
      </c>
      <c r="I803" s="8">
        <v>504.53200849514599</v>
      </c>
      <c r="J803" s="8">
        <v>49.974138731773998</v>
      </c>
      <c r="K803" s="6">
        <v>50.000000000999997</v>
      </c>
      <c r="L803" s="9">
        <v>2.0602938948639999</v>
      </c>
      <c r="M803" s="9">
        <v>32.692016361157002</v>
      </c>
      <c r="N803" s="9">
        <v>56.642932888955997</v>
      </c>
      <c r="O803" s="9">
        <v>8.4684138766850001</v>
      </c>
      <c r="P803" s="6">
        <f t="shared" ref="P803:P806" si="315">N803+O803</f>
        <v>65.111346765641002</v>
      </c>
      <c r="S803" s="6">
        <v>3390</v>
      </c>
      <c r="T803" s="9">
        <v>500.61622418879102</v>
      </c>
      <c r="U803" s="9">
        <v>45.195394638925002</v>
      </c>
      <c r="V803" s="9">
        <v>56.000000000999997</v>
      </c>
      <c r="W803" s="9">
        <v>1.5574493094320001</v>
      </c>
      <c r="X803" s="9">
        <v>29.091977666763999</v>
      </c>
      <c r="Y803" s="9">
        <v>59.124302086394003</v>
      </c>
      <c r="Z803" s="9">
        <v>9.8442550690560005</v>
      </c>
      <c r="AA803" s="6">
        <f t="shared" ref="AA803:AA806" si="316">Y803+Z803</f>
        <v>68.96855715545</v>
      </c>
      <c r="AC803" s="6">
        <v>1752</v>
      </c>
      <c r="AD803" s="8">
        <v>500.44977168949799</v>
      </c>
      <c r="AE803" s="8">
        <v>41.962559662464002</v>
      </c>
      <c r="AF803" s="6">
        <v>52.000000000999997</v>
      </c>
      <c r="AG803" s="9">
        <v>1.3651877133100001</v>
      </c>
      <c r="AH803" s="9">
        <v>27.986348122866001</v>
      </c>
      <c r="AI803" s="9">
        <v>62.684869169510002</v>
      </c>
      <c r="AJ803" s="9">
        <v>7.6222980659840003</v>
      </c>
      <c r="AK803" s="6">
        <f t="shared" ref="AK803:AK806" si="317">AI803+AJ803</f>
        <v>70.307167235494006</v>
      </c>
    </row>
    <row r="804" spans="1:37" ht="15.6" thickBot="1">
      <c r="A804" s="3">
        <v>2011</v>
      </c>
      <c r="B804" s="4" t="s">
        <v>21</v>
      </c>
      <c r="C804" s="4" t="s">
        <v>13</v>
      </c>
      <c r="D804" s="4" t="s">
        <v>17</v>
      </c>
      <c r="E804" s="4" t="s">
        <v>28</v>
      </c>
      <c r="F804" s="4" t="s">
        <v>30</v>
      </c>
      <c r="G804" s="4" t="s">
        <v>15</v>
      </c>
      <c r="H804" s="6">
        <v>6415</v>
      </c>
      <c r="I804" s="8">
        <v>508.93655494933699</v>
      </c>
      <c r="J804" s="8">
        <v>49.688347683535</v>
      </c>
      <c r="K804" s="6">
        <v>50.000000000999997</v>
      </c>
      <c r="L804" s="9">
        <v>1.32378134247</v>
      </c>
      <c r="M804" s="9">
        <v>29.933032237969002</v>
      </c>
      <c r="N804" s="9">
        <v>58.807039401962001</v>
      </c>
      <c r="O804" s="9">
        <v>9.8427036287180005</v>
      </c>
      <c r="P804" s="6">
        <f t="shared" si="315"/>
        <v>68.64974303068</v>
      </c>
      <c r="S804" s="6">
        <v>3374</v>
      </c>
      <c r="T804" s="9">
        <v>507.21606401896901</v>
      </c>
      <c r="U804" s="9">
        <v>46.352832538000001</v>
      </c>
      <c r="V804" s="9">
        <v>55.000000000999997</v>
      </c>
      <c r="W804" s="9">
        <v>0.68067475584399995</v>
      </c>
      <c r="X804" s="9">
        <v>26.427937259543999</v>
      </c>
      <c r="Y804" s="9">
        <v>59.514649304528</v>
      </c>
      <c r="Z804" s="9">
        <v>13.228765907073001</v>
      </c>
      <c r="AA804" s="6">
        <f t="shared" si="316"/>
        <v>72.743415211601004</v>
      </c>
      <c r="AC804" s="6">
        <v>1789</v>
      </c>
      <c r="AD804" s="8">
        <v>505.709334823924</v>
      </c>
      <c r="AE804" s="8">
        <v>43.619175470664999</v>
      </c>
      <c r="AF804" s="6">
        <v>57.000000000999997</v>
      </c>
      <c r="AG804" s="9">
        <v>0.66666666666600005</v>
      </c>
      <c r="AH804" s="9">
        <v>26</v>
      </c>
      <c r="AI804" s="9">
        <v>63.777777777776997</v>
      </c>
      <c r="AJ804" s="9">
        <v>8.9444444444440006</v>
      </c>
      <c r="AK804" s="6">
        <f t="shared" si="317"/>
        <v>72.722222222220992</v>
      </c>
    </row>
    <row r="805" spans="1:37" ht="15.6" thickBot="1">
      <c r="A805" s="3">
        <v>2012</v>
      </c>
      <c r="B805" s="4" t="s">
        <v>21</v>
      </c>
      <c r="C805" s="4" t="s">
        <v>13</v>
      </c>
      <c r="D805" s="4" t="s">
        <v>17</v>
      </c>
      <c r="E805" s="4" t="s">
        <v>28</v>
      </c>
      <c r="F805" s="4" t="s">
        <v>30</v>
      </c>
      <c r="G805" s="4" t="s">
        <v>15</v>
      </c>
      <c r="H805" s="6">
        <v>5814</v>
      </c>
      <c r="I805" s="8">
        <v>501.11747506019998</v>
      </c>
      <c r="J805" s="8">
        <v>48.550577437401998</v>
      </c>
      <c r="K805" s="6">
        <v>48.000000000999997</v>
      </c>
      <c r="L805" s="9">
        <v>1.7979452054789999</v>
      </c>
      <c r="M805" s="9">
        <v>36.027397260274</v>
      </c>
      <c r="N805" s="9">
        <v>55.205479452054</v>
      </c>
      <c r="O805" s="9">
        <v>6.5239726027389997</v>
      </c>
      <c r="P805" s="6">
        <f t="shared" si="315"/>
        <v>61.729452054793001</v>
      </c>
      <c r="S805" s="6">
        <v>3464</v>
      </c>
      <c r="T805" s="9">
        <v>499.70121247113201</v>
      </c>
      <c r="U805" s="9">
        <v>47.121342844410002</v>
      </c>
      <c r="V805" s="9">
        <v>50.000000000999997</v>
      </c>
      <c r="W805" s="9">
        <v>1.6997983290109999</v>
      </c>
      <c r="X805" s="9">
        <v>31.201382886775999</v>
      </c>
      <c r="Y805" s="9">
        <v>57.562662057044001</v>
      </c>
      <c r="Z805" s="9">
        <v>9.3344857389799998</v>
      </c>
      <c r="AA805" s="6">
        <f t="shared" si="316"/>
        <v>66.897147796024001</v>
      </c>
      <c r="AC805" s="6">
        <v>1742</v>
      </c>
      <c r="AD805" s="8">
        <v>499.53501722158398</v>
      </c>
      <c r="AE805" s="8">
        <v>42.883833601344001</v>
      </c>
      <c r="AF805" s="6">
        <v>53.000000000999997</v>
      </c>
      <c r="AG805" s="9">
        <v>1.0826210826210001</v>
      </c>
      <c r="AH805" s="9">
        <v>28.774928774928</v>
      </c>
      <c r="AI805" s="9">
        <v>62.621082621082003</v>
      </c>
      <c r="AJ805" s="9">
        <v>6.7806267806260001</v>
      </c>
      <c r="AK805" s="6">
        <f t="shared" si="317"/>
        <v>69.401709401708004</v>
      </c>
    </row>
    <row r="806" spans="1:37" ht="15.6" thickBot="1">
      <c r="A806" s="3">
        <v>2013</v>
      </c>
      <c r="B806" s="4" t="s">
        <v>21</v>
      </c>
      <c r="C806" s="4" t="s">
        <v>13</v>
      </c>
      <c r="D806" s="4" t="s">
        <v>17</v>
      </c>
      <c r="E806" s="4" t="s">
        <v>28</v>
      </c>
      <c r="F806" s="4" t="s">
        <v>30</v>
      </c>
      <c r="G806" s="4" t="s">
        <v>15</v>
      </c>
      <c r="H806" s="6">
        <v>5620</v>
      </c>
      <c r="I806" s="8">
        <v>501.08523131672598</v>
      </c>
      <c r="J806" s="8">
        <v>47.342688568755001</v>
      </c>
      <c r="K806" s="6">
        <v>50.000000000999997</v>
      </c>
      <c r="L806" s="9">
        <v>1.7749378771740001</v>
      </c>
      <c r="M806" s="9">
        <v>34.948526801561002</v>
      </c>
      <c r="N806" s="9">
        <v>56.318778842740002</v>
      </c>
      <c r="O806" s="9">
        <v>6.7092651757180004</v>
      </c>
      <c r="P806" s="6">
        <f t="shared" si="315"/>
        <v>63.028044018458004</v>
      </c>
      <c r="S806" s="6">
        <v>3397</v>
      </c>
      <c r="T806" s="9">
        <v>499.91315866941397</v>
      </c>
      <c r="U806" s="9">
        <v>44.192737538876003</v>
      </c>
      <c r="V806" s="9">
        <v>52.000000000999997</v>
      </c>
      <c r="W806" s="9">
        <v>1.021003500583</v>
      </c>
      <c r="X806" s="9">
        <v>31.038506417735999</v>
      </c>
      <c r="Y806" s="9">
        <v>57.730455075846002</v>
      </c>
      <c r="Z806" s="9">
        <v>9.3057176196029996</v>
      </c>
      <c r="AA806" s="6">
        <f t="shared" si="316"/>
        <v>67.036172695448997</v>
      </c>
      <c r="AC806" s="6">
        <v>1750</v>
      </c>
      <c r="AD806" s="8">
        <v>500.65257142857098</v>
      </c>
      <c r="AE806" s="8">
        <v>41.941563825362003</v>
      </c>
      <c r="AF806" s="6">
        <v>58.000000000999997</v>
      </c>
      <c r="AG806" s="9">
        <v>0.62464508801800001</v>
      </c>
      <c r="AH806" s="9">
        <v>29.244747302667999</v>
      </c>
      <c r="AI806" s="9">
        <v>61.669505962521001</v>
      </c>
      <c r="AJ806" s="9">
        <v>7.8364565587730004</v>
      </c>
      <c r="AK806" s="6">
        <f t="shared" si="317"/>
        <v>69.505962521293995</v>
      </c>
    </row>
    <row r="807" spans="1:37" ht="16.2" thickBot="1">
      <c r="A807" s="3"/>
      <c r="B807" s="4"/>
      <c r="C807" s="4"/>
      <c r="D807" s="4"/>
      <c r="E807" s="4"/>
      <c r="F807" s="4"/>
      <c r="G807" s="25"/>
      <c r="H807" s="26" t="s">
        <v>24</v>
      </c>
      <c r="I807" s="30">
        <f>(I806-I802)/J806</f>
        <v>-8.5027852312040242E-2</v>
      </c>
      <c r="J807" s="8"/>
      <c r="K807" s="6"/>
      <c r="L807" s="9"/>
      <c r="M807" s="38" t="s">
        <v>34</v>
      </c>
      <c r="N807" s="41">
        <f>N806-N802</f>
        <v>-1.1082966995180001</v>
      </c>
      <c r="O807" s="41">
        <f>O806-O802</f>
        <v>-2.4156413313870004</v>
      </c>
      <c r="P807" s="6"/>
      <c r="S807" s="43" t="s">
        <v>23</v>
      </c>
      <c r="T807" s="30">
        <f>(T806-T802)/U806</f>
        <v>1.1893010801936121E-2</v>
      </c>
      <c r="X807" s="38" t="s">
        <v>34</v>
      </c>
      <c r="Y807" s="58">
        <f>Y806-Y802</f>
        <v>8.1311543655004925E-2</v>
      </c>
      <c r="Z807" s="58">
        <f>Z806-Z802</f>
        <v>-1.0309628293040003</v>
      </c>
      <c r="AC807" s="43" t="s">
        <v>23</v>
      </c>
      <c r="AD807" s="30">
        <f>(AD806-AD802)/AE806</f>
        <v>-6.2396881559707996E-2</v>
      </c>
      <c r="AH807" s="38" t="s">
        <v>34</v>
      </c>
      <c r="AI807" s="41">
        <f>AI806-AI802</f>
        <v>-1.453417625518</v>
      </c>
      <c r="AJ807" s="41">
        <f>AJ806-AJ802</f>
        <v>-1.465869022621999</v>
      </c>
      <c r="AK807" s="6"/>
    </row>
    <row r="808" spans="1:37" ht="15.6" thickBot="1">
      <c r="A808" s="3"/>
      <c r="B808" s="4"/>
      <c r="C808" s="4"/>
      <c r="D808" s="4"/>
      <c r="E808" s="4"/>
      <c r="F808" s="4"/>
      <c r="G808" s="4"/>
      <c r="H808" s="6"/>
      <c r="I808" s="8"/>
      <c r="J808" s="8"/>
      <c r="K808" s="6"/>
      <c r="L808" s="9"/>
      <c r="M808" s="9"/>
      <c r="N808" s="9"/>
      <c r="O808" s="9"/>
      <c r="P808" s="6"/>
      <c r="AC808" s="6"/>
      <c r="AD808" s="8"/>
      <c r="AE808" s="8"/>
      <c r="AF808" s="6"/>
      <c r="AG808" s="9"/>
      <c r="AH808" s="9"/>
      <c r="AI808" s="9"/>
      <c r="AJ808" s="9"/>
      <c r="AK808" s="6"/>
    </row>
    <row r="809" spans="1:37" ht="15.6" thickBot="1">
      <c r="A809" s="3">
        <v>2009</v>
      </c>
      <c r="B809" s="4" t="s">
        <v>21</v>
      </c>
      <c r="C809" s="4" t="s">
        <v>19</v>
      </c>
      <c r="D809" s="4" t="s">
        <v>17</v>
      </c>
      <c r="E809" s="4" t="s">
        <v>28</v>
      </c>
      <c r="F809" s="4" t="s">
        <v>30</v>
      </c>
      <c r="G809" s="4" t="s">
        <v>15</v>
      </c>
      <c r="H809" s="6">
        <v>3835</v>
      </c>
      <c r="I809" s="8">
        <v>556.482659713168</v>
      </c>
      <c r="J809" s="8">
        <v>52.870994847935002</v>
      </c>
      <c r="K809" s="6">
        <v>40.000000000999997</v>
      </c>
      <c r="L809" s="9">
        <v>1.1422637590860001</v>
      </c>
      <c r="M809" s="9">
        <v>37.538940809967997</v>
      </c>
      <c r="N809" s="9">
        <v>55.218068535824997</v>
      </c>
      <c r="O809" s="9">
        <v>5.6593977154720001</v>
      </c>
      <c r="P809" s="6">
        <f>N809+O809</f>
        <v>60.877466251296994</v>
      </c>
      <c r="S809" s="6">
        <v>3167</v>
      </c>
      <c r="T809" s="9">
        <v>559.43574360593595</v>
      </c>
      <c r="U809" s="9">
        <v>56.275360462136</v>
      </c>
      <c r="V809" s="9">
        <v>50.000000000999997</v>
      </c>
      <c r="W809" s="9">
        <v>1.0678391959789999</v>
      </c>
      <c r="X809" s="9">
        <v>30.559045226129999</v>
      </c>
      <c r="Y809" s="9">
        <v>57.663316582914</v>
      </c>
      <c r="Z809" s="9">
        <v>10.175879396984</v>
      </c>
      <c r="AA809" s="6">
        <f>Y809+Z809</f>
        <v>67.839195979897994</v>
      </c>
      <c r="AC809" s="6">
        <v>1824</v>
      </c>
      <c r="AD809" s="8">
        <v>564.55043859649095</v>
      </c>
      <c r="AE809" s="8">
        <v>50.30511054374</v>
      </c>
      <c r="AF809" s="6">
        <v>47.000000000999997</v>
      </c>
      <c r="AG809" s="9">
        <v>0.43549265106099999</v>
      </c>
      <c r="AH809" s="9">
        <v>24.387588459444</v>
      </c>
      <c r="AI809" s="9">
        <v>65.922700054436007</v>
      </c>
      <c r="AJ809" s="9">
        <v>8.5465432770819998</v>
      </c>
      <c r="AK809" s="6">
        <f>AI809+AJ809</f>
        <v>74.469243331518001</v>
      </c>
    </row>
    <row r="810" spans="1:37" ht="15.6" thickBot="1">
      <c r="A810" s="3">
        <v>2010</v>
      </c>
      <c r="B810" s="4" t="s">
        <v>21</v>
      </c>
      <c r="C810" s="4" t="s">
        <v>19</v>
      </c>
      <c r="D810" s="4" t="s">
        <v>17</v>
      </c>
      <c r="E810" s="4" t="s">
        <v>28</v>
      </c>
      <c r="F810" s="4" t="s">
        <v>30</v>
      </c>
      <c r="G810" s="4" t="s">
        <v>15</v>
      </c>
      <c r="H810" s="6">
        <v>3645</v>
      </c>
      <c r="I810" s="8">
        <v>557.10534979423903</v>
      </c>
      <c r="J810" s="8">
        <v>52.303821815724</v>
      </c>
      <c r="K810" s="6">
        <v>43.000000000999997</v>
      </c>
      <c r="L810" s="9">
        <v>1.0925976509149999</v>
      </c>
      <c r="M810" s="9">
        <v>37.503414367658998</v>
      </c>
      <c r="N810" s="9">
        <v>55.312756077574001</v>
      </c>
      <c r="O810" s="9">
        <v>5.6541928434850002</v>
      </c>
      <c r="P810" s="6">
        <f t="shared" ref="P810:P813" si="318">N810+O810</f>
        <v>60.966948921059</v>
      </c>
      <c r="S810" s="6">
        <v>3005</v>
      </c>
      <c r="T810" s="9">
        <v>559.931447587354</v>
      </c>
      <c r="U810" s="9">
        <v>58.079786592124997</v>
      </c>
      <c r="V810" s="9">
        <v>53.000000000999997</v>
      </c>
      <c r="W810" s="9">
        <v>1.192842942345</v>
      </c>
      <c r="X810" s="9">
        <v>29.522862823061001</v>
      </c>
      <c r="Y810" s="9">
        <v>58.614976805830999</v>
      </c>
      <c r="Z810" s="9">
        <v>10.238568588469001</v>
      </c>
      <c r="AA810" s="6">
        <f t="shared" ref="AA810:AA813" si="319">Y810+Z810</f>
        <v>68.853545394299999</v>
      </c>
      <c r="AC810" s="6">
        <v>1744</v>
      </c>
      <c r="AD810" s="8">
        <v>566.334862385321</v>
      </c>
      <c r="AE810" s="8">
        <v>53.539517045503999</v>
      </c>
      <c r="AF810" s="6">
        <v>51.000000000999997</v>
      </c>
      <c r="AG810" s="9">
        <v>0.61077179344800003</v>
      </c>
      <c r="AH810" s="9">
        <v>23.986674069961001</v>
      </c>
      <c r="AI810" s="9">
        <v>62.076624097722998</v>
      </c>
      <c r="AJ810" s="9">
        <v>10.161021654636</v>
      </c>
      <c r="AK810" s="6">
        <f t="shared" ref="AK810:AK813" si="320">AI810+AJ810</f>
        <v>72.237645752359001</v>
      </c>
    </row>
    <row r="811" spans="1:37" ht="15.6" thickBot="1">
      <c r="A811" s="3">
        <v>2011</v>
      </c>
      <c r="B811" s="4" t="s">
        <v>21</v>
      </c>
      <c r="C811" s="4" t="s">
        <v>19</v>
      </c>
      <c r="D811" s="4" t="s">
        <v>17</v>
      </c>
      <c r="E811" s="4" t="s">
        <v>28</v>
      </c>
      <c r="F811" s="4" t="s">
        <v>30</v>
      </c>
      <c r="G811" s="4" t="s">
        <v>15</v>
      </c>
      <c r="H811" s="6">
        <v>3551</v>
      </c>
      <c r="I811" s="8">
        <v>557.62883694733898</v>
      </c>
      <c r="J811" s="8">
        <v>51.364888558692002</v>
      </c>
      <c r="K811" s="6">
        <v>41.000000000999997</v>
      </c>
      <c r="L811" s="9">
        <v>0.898623982027</v>
      </c>
      <c r="M811" s="9">
        <v>36.759337264812999</v>
      </c>
      <c r="N811" s="9">
        <v>56.248244875034999</v>
      </c>
      <c r="O811" s="9">
        <v>5.8129738837399998</v>
      </c>
      <c r="P811" s="6">
        <f t="shared" si="318"/>
        <v>62.061218758774999</v>
      </c>
      <c r="S811" s="6">
        <v>3022</v>
      </c>
      <c r="T811" s="9">
        <v>562.00264725347495</v>
      </c>
      <c r="U811" s="9">
        <v>54.179718526797998</v>
      </c>
      <c r="V811" s="9">
        <v>50.000000000999997</v>
      </c>
      <c r="W811" s="9">
        <v>0.78999341672099999</v>
      </c>
      <c r="X811" s="9">
        <v>26.991441737984999</v>
      </c>
      <c r="Y811" s="9">
        <v>62.672811059906998</v>
      </c>
      <c r="Z811" s="9">
        <v>9.0190915075699998</v>
      </c>
      <c r="AA811" s="6">
        <f t="shared" si="319"/>
        <v>71.691902567477001</v>
      </c>
      <c r="AC811" s="6">
        <v>1761</v>
      </c>
      <c r="AD811" s="8">
        <v>566.113571834185</v>
      </c>
      <c r="AE811" s="8">
        <v>50.386569761113002</v>
      </c>
      <c r="AF811" s="6">
        <v>49.000000000999997</v>
      </c>
      <c r="AG811" s="9">
        <v>0.50533408197600005</v>
      </c>
      <c r="AH811" s="9">
        <v>23.975294778214</v>
      </c>
      <c r="AI811" s="9">
        <v>65.019651880965</v>
      </c>
      <c r="AJ811" s="9">
        <v>9.3767546322289999</v>
      </c>
      <c r="AK811" s="6">
        <f t="shared" si="320"/>
        <v>74.396406513193995</v>
      </c>
    </row>
    <row r="812" spans="1:37" ht="15.6" thickBot="1">
      <c r="A812" s="3">
        <v>2012</v>
      </c>
      <c r="B812" s="4" t="s">
        <v>21</v>
      </c>
      <c r="C812" s="4" t="s">
        <v>19</v>
      </c>
      <c r="D812" s="4" t="s">
        <v>17</v>
      </c>
      <c r="E812" s="4" t="s">
        <v>28</v>
      </c>
      <c r="F812" s="4" t="s">
        <v>30</v>
      </c>
      <c r="G812" s="4" t="s">
        <v>15</v>
      </c>
      <c r="H812" s="6">
        <v>3352</v>
      </c>
      <c r="I812" s="8">
        <v>559.24045346062098</v>
      </c>
      <c r="J812" s="8">
        <v>54.908915638221998</v>
      </c>
      <c r="K812" s="6">
        <v>43.000000000999997</v>
      </c>
      <c r="L812" s="9">
        <v>1.2767220902609999</v>
      </c>
      <c r="M812" s="9">
        <v>35.777909738717</v>
      </c>
      <c r="N812" s="9">
        <v>55.967933491685997</v>
      </c>
      <c r="O812" s="9">
        <v>6.5023752969119997</v>
      </c>
      <c r="P812" s="6">
        <f t="shared" si="318"/>
        <v>62.470308788597997</v>
      </c>
      <c r="S812" s="6">
        <v>3048</v>
      </c>
      <c r="T812" s="9">
        <v>557.23261154855595</v>
      </c>
      <c r="U812" s="9">
        <v>61.367984837241004</v>
      </c>
      <c r="V812" s="9">
        <v>46.000000000999997</v>
      </c>
      <c r="W812" s="9">
        <v>1.895424836601</v>
      </c>
      <c r="X812" s="9">
        <v>30.294117647057998</v>
      </c>
      <c r="Y812" s="9">
        <v>57.450980392155998</v>
      </c>
      <c r="Z812" s="9">
        <v>9.9673202614369991</v>
      </c>
      <c r="AA812" s="6">
        <f t="shared" si="319"/>
        <v>67.418300653592993</v>
      </c>
      <c r="AC812" s="6">
        <v>1788</v>
      </c>
      <c r="AD812" s="8">
        <v>564.255033557047</v>
      </c>
      <c r="AE812" s="8">
        <v>52.606433827784997</v>
      </c>
      <c r="AF812" s="6">
        <v>49.000000000999997</v>
      </c>
      <c r="AG812" s="9">
        <v>0.773480662983</v>
      </c>
      <c r="AH812" s="9">
        <v>24.198895027624001</v>
      </c>
      <c r="AI812" s="9">
        <v>65.082872928176002</v>
      </c>
      <c r="AJ812" s="9">
        <v>8.7292817679549994</v>
      </c>
      <c r="AK812" s="6">
        <f t="shared" si="320"/>
        <v>73.812154696131003</v>
      </c>
    </row>
    <row r="813" spans="1:37" ht="15.6" thickBot="1">
      <c r="A813" s="3">
        <v>2013</v>
      </c>
      <c r="B813" s="4" t="s">
        <v>21</v>
      </c>
      <c r="C813" s="4" t="s">
        <v>19</v>
      </c>
      <c r="D813" s="4" t="s">
        <v>17</v>
      </c>
      <c r="E813" s="4" t="s">
        <v>28</v>
      </c>
      <c r="F813" s="4" t="s">
        <v>30</v>
      </c>
      <c r="G813" s="4" t="s">
        <v>15</v>
      </c>
      <c r="H813" s="6">
        <v>3269</v>
      </c>
      <c r="I813" s="8">
        <v>561.25298256347503</v>
      </c>
      <c r="J813" s="8">
        <v>53.446159616857997</v>
      </c>
      <c r="K813" s="6">
        <v>45.000000000999997</v>
      </c>
      <c r="L813" s="9">
        <v>1.0948905109480001</v>
      </c>
      <c r="M813" s="9">
        <v>33.394160583941002</v>
      </c>
      <c r="N813" s="9">
        <v>58.24209245742</v>
      </c>
      <c r="O813" s="9">
        <v>6.690997566909</v>
      </c>
      <c r="P813" s="6">
        <f t="shared" si="318"/>
        <v>64.933090024329005</v>
      </c>
      <c r="S813" s="6">
        <v>3184</v>
      </c>
      <c r="T813" s="9">
        <v>563.37437185929605</v>
      </c>
      <c r="U813" s="9">
        <v>59.808285578138999</v>
      </c>
      <c r="V813" s="9">
        <v>52.000000000999997</v>
      </c>
      <c r="W813" s="9">
        <v>0.90511860174699998</v>
      </c>
      <c r="X813" s="9">
        <v>28.245942571785001</v>
      </c>
      <c r="Y813" s="9">
        <v>59.144818976278998</v>
      </c>
      <c r="Z813" s="9">
        <v>11.079900124843</v>
      </c>
      <c r="AA813" s="6">
        <f t="shared" si="319"/>
        <v>70.224719101121991</v>
      </c>
      <c r="AC813" s="6">
        <v>1811</v>
      </c>
      <c r="AD813" s="8">
        <v>568.11154058531201</v>
      </c>
      <c r="AE813" s="8">
        <v>54.098495545924997</v>
      </c>
      <c r="AF813" s="6">
        <v>54.000000000999997</v>
      </c>
      <c r="AG813" s="9">
        <v>0.76544559868700002</v>
      </c>
      <c r="AH813" s="9">
        <v>21.815199562602</v>
      </c>
      <c r="AI813" s="9">
        <v>65.062875888462997</v>
      </c>
      <c r="AJ813" s="9">
        <v>11.372334609076001</v>
      </c>
      <c r="AK813" s="6">
        <f t="shared" si="320"/>
        <v>76.435210497539003</v>
      </c>
    </row>
    <row r="814" spans="1:37" ht="16.2" thickBot="1">
      <c r="A814" s="3"/>
      <c r="B814" s="4"/>
      <c r="C814" s="4"/>
      <c r="D814" s="4"/>
      <c r="E814" s="4"/>
      <c r="F814" s="4"/>
      <c r="G814" s="25"/>
      <c r="H814" s="26" t="s">
        <v>24</v>
      </c>
      <c r="I814" s="30">
        <f>(I813-I809)/J813</f>
        <v>8.9254735691100415E-2</v>
      </c>
      <c r="J814" s="8"/>
      <c r="K814" s="6"/>
      <c r="L814" s="9"/>
      <c r="M814" s="38" t="s">
        <v>34</v>
      </c>
      <c r="N814" s="41">
        <f>N813-N809</f>
        <v>3.0240239215950027</v>
      </c>
      <c r="O814" s="41">
        <f>O813-O809</f>
        <v>1.0315998514369999</v>
      </c>
      <c r="P814" s="6"/>
      <c r="S814" s="43" t="s">
        <v>23</v>
      </c>
      <c r="T814" s="30">
        <f>(T813-T809)/U813</f>
        <v>6.5854224298309144E-2</v>
      </c>
      <c r="X814" s="38" t="s">
        <v>34</v>
      </c>
      <c r="Y814" s="58">
        <f>Y813-Y809</f>
        <v>1.4815023933649982</v>
      </c>
      <c r="Z814" s="58">
        <f>Z813-Z809</f>
        <v>0.90402072785900067</v>
      </c>
      <c r="AC814" s="43" t="s">
        <v>23</v>
      </c>
      <c r="AD814" s="30">
        <f>(AD813-AD809)/AE813</f>
        <v>6.5826266569612712E-2</v>
      </c>
      <c r="AH814" s="38" t="s">
        <v>34</v>
      </c>
      <c r="AI814" s="41">
        <f>AI813-AI809</f>
        <v>-0.85982416597300926</v>
      </c>
      <c r="AJ814" s="41">
        <f>AJ813-AJ809</f>
        <v>2.8257913319940009</v>
      </c>
      <c r="AK814" s="6"/>
    </row>
    <row r="815" spans="1:37" ht="15.6" thickBot="1">
      <c r="A815" s="3"/>
      <c r="B815" s="4"/>
      <c r="C815" s="4"/>
      <c r="D815" s="4"/>
      <c r="E815" s="4"/>
      <c r="F815" s="4"/>
      <c r="G815" s="4"/>
      <c r="H815" s="6"/>
      <c r="I815" s="8"/>
      <c r="J815" s="8"/>
      <c r="K815" s="6"/>
      <c r="L815" s="9"/>
      <c r="M815" s="9"/>
      <c r="N815" s="9"/>
      <c r="O815" s="9"/>
      <c r="P815" s="6"/>
      <c r="AC815" s="6"/>
      <c r="AD815" s="8"/>
      <c r="AE815" s="8"/>
      <c r="AF815" s="6"/>
      <c r="AG815" s="9"/>
      <c r="AH815" s="9"/>
      <c r="AI815" s="9"/>
      <c r="AJ815" s="9"/>
      <c r="AK815" s="6"/>
    </row>
    <row r="816" spans="1:37" ht="15.6" thickBot="1">
      <c r="A816" s="3">
        <v>2009</v>
      </c>
      <c r="B816" s="4" t="s">
        <v>21</v>
      </c>
      <c r="C816" s="4" t="s">
        <v>18</v>
      </c>
      <c r="D816" s="4" t="s">
        <v>17</v>
      </c>
      <c r="E816" s="4" t="s">
        <v>28</v>
      </c>
      <c r="F816" s="4" t="s">
        <v>30</v>
      </c>
      <c r="G816" s="4" t="s">
        <v>15</v>
      </c>
      <c r="H816" s="6">
        <v>4062</v>
      </c>
      <c r="I816" s="8">
        <v>572.58764155588403</v>
      </c>
      <c r="J816" s="8">
        <v>66.711281282727001</v>
      </c>
      <c r="K816" s="6">
        <v>49.000000000999997</v>
      </c>
      <c r="L816" s="9">
        <v>3.753026634382</v>
      </c>
      <c r="M816" s="9">
        <v>41.428571428570997</v>
      </c>
      <c r="N816" s="9">
        <v>49.007263922518</v>
      </c>
      <c r="O816" s="9">
        <v>4.1646489104109996</v>
      </c>
      <c r="P816" s="6">
        <f>N816+O816</f>
        <v>53.171912832928996</v>
      </c>
      <c r="S816" s="6">
        <v>2321</v>
      </c>
      <c r="T816" s="9">
        <v>589.33864713485605</v>
      </c>
      <c r="U816" s="9">
        <v>69.108952659200995</v>
      </c>
      <c r="V816" s="9">
        <v>55.000000000999997</v>
      </c>
      <c r="W816" s="9">
        <v>2.2033898305080002</v>
      </c>
      <c r="X816" s="9">
        <v>35.296610169490997</v>
      </c>
      <c r="Y816" s="9">
        <v>52.076271186440003</v>
      </c>
      <c r="Z816" s="9">
        <v>8.7711864406770008</v>
      </c>
      <c r="AA816" s="6">
        <f>Y816+Z816</f>
        <v>60.847457627117002</v>
      </c>
      <c r="AC816" s="6">
        <v>1365</v>
      </c>
      <c r="AD816" s="8">
        <v>589.48351648351604</v>
      </c>
      <c r="AE816" s="8">
        <v>65.732422575578994</v>
      </c>
      <c r="AF816" s="6">
        <v>50.000000000999997</v>
      </c>
      <c r="AG816" s="9">
        <v>2.758132956152</v>
      </c>
      <c r="AH816" s="9">
        <v>31.541725601130999</v>
      </c>
      <c r="AI816" s="9">
        <v>55.021216407354999</v>
      </c>
      <c r="AJ816" s="9">
        <v>7.2135785007070004</v>
      </c>
      <c r="AK816" s="6">
        <f>AI816+AJ816</f>
        <v>62.234794908062</v>
      </c>
    </row>
    <row r="817" spans="1:37" ht="15.6" thickBot="1">
      <c r="A817" s="3">
        <v>2010</v>
      </c>
      <c r="B817" s="4" t="s">
        <v>21</v>
      </c>
      <c r="C817" s="4" t="s">
        <v>18</v>
      </c>
      <c r="D817" s="4" t="s">
        <v>17</v>
      </c>
      <c r="E817" s="4" t="s">
        <v>28</v>
      </c>
      <c r="F817" s="4" t="s">
        <v>30</v>
      </c>
      <c r="G817" s="4" t="s">
        <v>15</v>
      </c>
      <c r="H817" s="6">
        <v>3818</v>
      </c>
      <c r="I817" s="8">
        <v>567.73101100052395</v>
      </c>
      <c r="J817" s="8">
        <v>71.070641534356994</v>
      </c>
      <c r="K817" s="6">
        <v>49.000000000999997</v>
      </c>
      <c r="L817" s="9">
        <v>5.6966897613540004</v>
      </c>
      <c r="M817" s="9">
        <v>41.801385681292999</v>
      </c>
      <c r="N817" s="9">
        <v>46.420323325635003</v>
      </c>
      <c r="O817" s="9">
        <v>4.0544008211440001</v>
      </c>
      <c r="P817" s="6">
        <f t="shared" ref="P817:P820" si="321">N817+O817</f>
        <v>50.474724146779003</v>
      </c>
      <c r="S817" s="6">
        <v>2153</v>
      </c>
      <c r="T817" s="9">
        <v>583.57176033441704</v>
      </c>
      <c r="U817" s="9">
        <v>71.883292839931002</v>
      </c>
      <c r="V817" s="9">
        <v>49.000000000999997</v>
      </c>
      <c r="W817" s="9">
        <v>3.185284881112</v>
      </c>
      <c r="X817" s="9">
        <v>37.415881561238002</v>
      </c>
      <c r="Y817" s="9">
        <v>48.227904890085</v>
      </c>
      <c r="Z817" s="9">
        <v>7.7613279497530003</v>
      </c>
      <c r="AA817" s="6">
        <f t="shared" ref="AA817:AA820" si="322">Y817+Z817</f>
        <v>55.989232839838003</v>
      </c>
      <c r="AC817" s="6">
        <v>1316</v>
      </c>
      <c r="AD817" s="8">
        <v>583.84270516717299</v>
      </c>
      <c r="AE817" s="8">
        <v>67.518517048758994</v>
      </c>
      <c r="AF817" s="6">
        <v>48.000000000999997</v>
      </c>
      <c r="AG817" s="9">
        <v>3.6549707602330002</v>
      </c>
      <c r="AH817" s="9">
        <v>33.845029239765999</v>
      </c>
      <c r="AI817" s="9">
        <v>52.997076023391003</v>
      </c>
      <c r="AJ817" s="9">
        <v>5.7017543859639996</v>
      </c>
      <c r="AK817" s="6">
        <f t="shared" ref="AK817:AK820" si="323">AI817+AJ817</f>
        <v>58.698830409355004</v>
      </c>
    </row>
    <row r="818" spans="1:37" ht="15.6" thickBot="1">
      <c r="A818" s="3">
        <v>2011</v>
      </c>
      <c r="B818" s="4" t="s">
        <v>21</v>
      </c>
      <c r="C818" s="4" t="s">
        <v>18</v>
      </c>
      <c r="D818" s="4" t="s">
        <v>17</v>
      </c>
      <c r="E818" s="4" t="s">
        <v>28</v>
      </c>
      <c r="F818" s="4" t="s">
        <v>30</v>
      </c>
      <c r="G818" s="4" t="s">
        <v>15</v>
      </c>
      <c r="H818" s="6">
        <v>3650</v>
      </c>
      <c r="I818" s="8">
        <v>571.04876712328803</v>
      </c>
      <c r="J818" s="8">
        <v>62.474776098203002</v>
      </c>
      <c r="K818" s="6">
        <v>49.000000000999997</v>
      </c>
      <c r="L818" s="9">
        <v>3.2738095238090001</v>
      </c>
      <c r="M818" s="9">
        <v>43.019480519479998</v>
      </c>
      <c r="N818" s="9">
        <v>49.512987012986997</v>
      </c>
      <c r="O818" s="9">
        <v>2.9491341991339999</v>
      </c>
      <c r="P818" s="6">
        <f t="shared" si="321"/>
        <v>52.462121212120998</v>
      </c>
      <c r="S818" s="6">
        <v>2056</v>
      </c>
      <c r="T818" s="9">
        <v>583.19503891050601</v>
      </c>
      <c r="U818" s="9">
        <v>66.050687567758004</v>
      </c>
      <c r="V818" s="9">
        <v>50.000000000999997</v>
      </c>
      <c r="W818" s="9">
        <v>2.4113475177299999</v>
      </c>
      <c r="X818" s="9">
        <v>38.108747044917003</v>
      </c>
      <c r="Y818" s="9">
        <v>50.543735224586001</v>
      </c>
      <c r="Z818" s="9">
        <v>6.1465721040180004</v>
      </c>
      <c r="AA818" s="6">
        <f t="shared" si="322"/>
        <v>56.690307328604</v>
      </c>
      <c r="AC818" s="6">
        <v>1298</v>
      </c>
      <c r="AD818" s="8">
        <v>588.12634822804296</v>
      </c>
      <c r="AE818" s="8">
        <v>64.404102498008996</v>
      </c>
      <c r="AF818" s="6">
        <v>50.500000000999997</v>
      </c>
      <c r="AG818" s="9">
        <v>2.1260997067440002</v>
      </c>
      <c r="AH818" s="9">
        <v>31.378299120234001</v>
      </c>
      <c r="AI818" s="9">
        <v>54.545454545454</v>
      </c>
      <c r="AJ818" s="9">
        <v>7.1114369501460004</v>
      </c>
      <c r="AK818" s="6">
        <f t="shared" si="323"/>
        <v>61.6568914956</v>
      </c>
    </row>
    <row r="819" spans="1:37" ht="15.6" thickBot="1">
      <c r="A819" s="3">
        <v>2012</v>
      </c>
      <c r="B819" s="4" t="s">
        <v>21</v>
      </c>
      <c r="C819" s="4" t="s">
        <v>18</v>
      </c>
      <c r="D819" s="4" t="s">
        <v>17</v>
      </c>
      <c r="E819" s="4" t="s">
        <v>28</v>
      </c>
      <c r="F819" s="4" t="s">
        <v>30</v>
      </c>
      <c r="G819" s="4" t="s">
        <v>15</v>
      </c>
      <c r="H819" s="6">
        <v>3401</v>
      </c>
      <c r="I819" s="8">
        <v>571.171420170538</v>
      </c>
      <c r="J819" s="8">
        <v>62.575848239979997</v>
      </c>
      <c r="K819" s="6">
        <v>49.000000000999997</v>
      </c>
      <c r="L819" s="9">
        <v>3.528050896471</v>
      </c>
      <c r="M819" s="9">
        <v>42.654713707345003</v>
      </c>
      <c r="N819" s="9">
        <v>49.508386350491001</v>
      </c>
      <c r="O819" s="9">
        <v>2.6604973973389998</v>
      </c>
      <c r="P819" s="6">
        <f t="shared" si="321"/>
        <v>52.168883747830002</v>
      </c>
      <c r="S819" s="6">
        <v>2064</v>
      </c>
      <c r="T819" s="9">
        <v>580.76356589147304</v>
      </c>
      <c r="U819" s="9">
        <v>65.309660315795995</v>
      </c>
      <c r="V819" s="9">
        <v>52.000000000999997</v>
      </c>
      <c r="W819" s="9">
        <v>2.3300047551110001</v>
      </c>
      <c r="X819" s="9">
        <v>38.849262957679002</v>
      </c>
      <c r="Y819" s="9">
        <v>51.402757964811997</v>
      </c>
      <c r="Z819" s="9">
        <v>5.563480741797</v>
      </c>
      <c r="AA819" s="6">
        <f t="shared" si="322"/>
        <v>56.966238706608998</v>
      </c>
      <c r="AC819" s="6">
        <v>1256</v>
      </c>
      <c r="AD819" s="8">
        <v>579.82324840764295</v>
      </c>
      <c r="AE819" s="8">
        <v>61.902910493827001</v>
      </c>
      <c r="AF819" s="6">
        <v>40.000000000999997</v>
      </c>
      <c r="AG819" s="9">
        <v>2.9542097488920001</v>
      </c>
      <c r="AH819" s="9">
        <v>33.161004431313998</v>
      </c>
      <c r="AI819" s="9">
        <v>52.732644017725001</v>
      </c>
      <c r="AJ819" s="9">
        <v>3.9143279172819998</v>
      </c>
      <c r="AK819" s="6">
        <f t="shared" si="323"/>
        <v>56.646971935007002</v>
      </c>
    </row>
    <row r="820" spans="1:37" ht="15.6" thickBot="1">
      <c r="A820" s="3">
        <v>2013</v>
      </c>
      <c r="B820" s="4" t="s">
        <v>21</v>
      </c>
      <c r="C820" s="4" t="s">
        <v>18</v>
      </c>
      <c r="D820" s="4" t="s">
        <v>17</v>
      </c>
      <c r="E820" s="4" t="s">
        <v>28</v>
      </c>
      <c r="F820" s="4" t="s">
        <v>30</v>
      </c>
      <c r="G820" s="4" t="s">
        <v>15</v>
      </c>
      <c r="H820" s="6">
        <v>3334</v>
      </c>
      <c r="I820" s="8">
        <v>576.02039592081599</v>
      </c>
      <c r="J820" s="8">
        <v>60.977999438852997</v>
      </c>
      <c r="K820" s="6">
        <v>48.000000000999997</v>
      </c>
      <c r="L820" s="9">
        <v>2.5489033787780002</v>
      </c>
      <c r="M820" s="9">
        <v>40.930646117367999</v>
      </c>
      <c r="N820" s="9">
        <v>51.80794309425</v>
      </c>
      <c r="O820" s="9">
        <v>3.5269709543559999</v>
      </c>
      <c r="P820" s="6">
        <f t="shared" si="321"/>
        <v>55.334914048606002</v>
      </c>
      <c r="S820" s="6">
        <v>2078</v>
      </c>
      <c r="T820" s="9">
        <v>589.60009624639099</v>
      </c>
      <c r="U820" s="9">
        <v>64.312986039505006</v>
      </c>
      <c r="V820" s="9">
        <v>57.000000000999997</v>
      </c>
      <c r="W820" s="9">
        <v>1.7085904129089999</v>
      </c>
      <c r="X820" s="9">
        <v>35.026103464640997</v>
      </c>
      <c r="Y820" s="9">
        <v>55.149501661129001</v>
      </c>
      <c r="Z820" s="9">
        <v>6.7394399620309997</v>
      </c>
      <c r="AA820" s="6">
        <f t="shared" si="322"/>
        <v>61.888941623160001</v>
      </c>
      <c r="AC820" s="6">
        <v>1285</v>
      </c>
      <c r="AD820" s="8">
        <v>586.45836575875501</v>
      </c>
      <c r="AE820" s="8">
        <v>61.100990290346999</v>
      </c>
      <c r="AF820" s="6">
        <v>45.000000000999997</v>
      </c>
      <c r="AG820" s="9">
        <v>2.1354933726060001</v>
      </c>
      <c r="AH820" s="9">
        <v>31.81148748159</v>
      </c>
      <c r="AI820" s="9">
        <v>55.449189985272</v>
      </c>
      <c r="AJ820" s="9">
        <v>5.228276877761</v>
      </c>
      <c r="AK820" s="6">
        <f t="shared" si="323"/>
        <v>60.677466863032997</v>
      </c>
    </row>
    <row r="821" spans="1:37" ht="16.2" thickBot="1">
      <c r="A821" s="3"/>
      <c r="B821" s="4"/>
      <c r="C821" s="4"/>
      <c r="D821" s="4"/>
      <c r="E821" s="4"/>
      <c r="F821" s="4"/>
      <c r="G821" s="25"/>
      <c r="H821" s="26" t="s">
        <v>24</v>
      </c>
      <c r="I821" s="30">
        <f>(I820-I816)/J820</f>
        <v>5.6294965340314598E-2</v>
      </c>
      <c r="J821" s="8"/>
      <c r="K821" s="6"/>
      <c r="L821" s="9"/>
      <c r="M821" s="38" t="s">
        <v>34</v>
      </c>
      <c r="N821" s="41">
        <f>N820-N816</f>
        <v>2.8006791717319999</v>
      </c>
      <c r="O821" s="41">
        <f>O820-O816</f>
        <v>-0.63767795605499966</v>
      </c>
      <c r="P821" s="6"/>
      <c r="S821" s="43" t="s">
        <v>23</v>
      </c>
      <c r="T821" s="30">
        <f>(T820-T816)/U820</f>
        <v>4.0652615845631172E-3</v>
      </c>
      <c r="X821" s="38" t="s">
        <v>34</v>
      </c>
      <c r="Y821" s="58">
        <f>Y820-Y816</f>
        <v>3.073230474688998</v>
      </c>
      <c r="Z821" s="58">
        <f>Z820-Z816</f>
        <v>-2.0317464786460011</v>
      </c>
      <c r="AC821" s="43" t="s">
        <v>23</v>
      </c>
      <c r="AD821" s="30">
        <f>(AD820-AD816)/AE820</f>
        <v>-4.9510666036438361E-2</v>
      </c>
      <c r="AH821" s="38" t="s">
        <v>34</v>
      </c>
      <c r="AI821" s="41">
        <f>AI820-AI816</f>
        <v>0.42797357791700108</v>
      </c>
      <c r="AJ821" s="41">
        <f>AJ820-AJ816</f>
        <v>-1.9853016229460003</v>
      </c>
    </row>
    <row r="822" spans="1:37" ht="15.6" thickBot="1">
      <c r="A822" s="3"/>
      <c r="B822" s="4"/>
      <c r="C822" s="4"/>
      <c r="D822" s="4"/>
      <c r="E822" s="4"/>
      <c r="F822" s="4"/>
      <c r="G822" s="4"/>
      <c r="H822" s="6"/>
      <c r="I822" s="8"/>
      <c r="J822" s="8"/>
      <c r="K822" s="6"/>
      <c r="L822" s="9"/>
      <c r="M822" s="9"/>
      <c r="N822" s="9"/>
      <c r="O822" s="9"/>
      <c r="P822" s="6"/>
    </row>
  </sheetData>
  <sortState ref="A2:W734">
    <sortCondition ref="D2:D734"/>
    <sortCondition ref="E2:E734"/>
    <sortCondition ref="F2:F734"/>
    <sortCondition ref="G2:G734"/>
    <sortCondition ref="B2:B734"/>
    <sortCondition ref="C2:C734"/>
    <sortCondition ref="A2:A734"/>
  </sortState>
  <mergeCells count="3">
    <mergeCell ref="H2:P2"/>
    <mergeCell ref="S2:AA2"/>
    <mergeCell ref="AC2:AK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xSplit="5340" ySplit="1344" topLeftCell="H3" activePane="bottomRight"/>
      <selection activeCell="G3" sqref="G3:G66"/>
      <selection pane="topRight" activeCell="H1" sqref="H1"/>
      <selection pane="bottomLeft" activeCell="A2" sqref="A2"/>
      <selection pane="bottomRight" activeCell="H32" sqref="H32"/>
    </sheetView>
  </sheetViews>
  <sheetFormatPr defaultRowHeight="13.2"/>
  <cols>
    <col min="5" max="5" width="13.44140625" bestFit="1" customWidth="1"/>
    <col min="8" max="8" width="21.109375" bestFit="1" customWidth="1"/>
    <col min="13" max="13" width="13.5546875" bestFit="1" customWidth="1"/>
    <col min="19" max="19" width="12.33203125" bestFit="1" customWidth="1"/>
    <col min="24" max="2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27</v>
      </c>
      <c r="F3" s="4" t="s">
        <v>30</v>
      </c>
      <c r="G3" s="78" t="s">
        <v>16</v>
      </c>
      <c r="H3" s="6">
        <v>304</v>
      </c>
      <c r="I3" s="8">
        <v>405.822368421053</v>
      </c>
      <c r="J3" s="8">
        <v>73.070073693815004</v>
      </c>
      <c r="K3" s="6">
        <v>47.500000000999997</v>
      </c>
      <c r="L3" s="9">
        <v>47.540983606556999</v>
      </c>
      <c r="M3" s="9">
        <v>39.672131147541002</v>
      </c>
      <c r="N3" s="9">
        <v>11.475409836064999</v>
      </c>
      <c r="O3" s="9">
        <v>0.98360655737699998</v>
      </c>
      <c r="P3" s="6">
        <f>N3+O3</f>
        <v>12.459016393441999</v>
      </c>
      <c r="S3" s="6">
        <v>144</v>
      </c>
      <c r="T3" s="9">
        <v>371.04166666666703</v>
      </c>
      <c r="U3" s="9">
        <v>86.295627436651003</v>
      </c>
      <c r="V3" s="9">
        <v>31.000000001</v>
      </c>
      <c r="W3" s="9">
        <v>55.479452054794002</v>
      </c>
      <c r="X3" s="9">
        <v>27.397260273972002</v>
      </c>
      <c r="Y3" s="9">
        <v>13.013698630137</v>
      </c>
      <c r="Z3" s="9">
        <v>2.7397260273969999</v>
      </c>
      <c r="AA3" s="6">
        <f>Y3+Z3</f>
        <v>15.753424657534</v>
      </c>
      <c r="AC3" s="6">
        <v>64</v>
      </c>
      <c r="AD3" s="8">
        <v>392.5625</v>
      </c>
      <c r="AE3" s="8">
        <v>67.135228374445006</v>
      </c>
      <c r="AF3" s="6">
        <v>28.000000001</v>
      </c>
      <c r="AG3" s="9">
        <v>39.0625</v>
      </c>
      <c r="AH3" s="9">
        <v>50</v>
      </c>
      <c r="AI3" s="9">
        <v>10.9375</v>
      </c>
      <c r="AJ3" s="9">
        <v>0</v>
      </c>
      <c r="AK3" s="6">
        <f>AI3+AJ3</f>
        <v>10.9375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27</v>
      </c>
      <c r="F4" s="4" t="s">
        <v>30</v>
      </c>
      <c r="G4" s="78" t="s">
        <v>16</v>
      </c>
      <c r="H4" s="6">
        <v>301</v>
      </c>
      <c r="I4" s="8">
        <v>403.31561461794001</v>
      </c>
      <c r="J4" s="8">
        <v>71.094421173799006</v>
      </c>
      <c r="K4" s="6">
        <v>39.000000000999997</v>
      </c>
      <c r="L4" s="9">
        <v>47.840531561460999</v>
      </c>
      <c r="M4" s="9">
        <v>40.531561461793999</v>
      </c>
      <c r="N4" s="9">
        <v>11.295681063122</v>
      </c>
      <c r="O4" s="9">
        <v>0.33222591362100001</v>
      </c>
      <c r="P4" s="6">
        <f t="shared" ref="P4:P7" si="0">N4+O4</f>
        <v>11.627906976743001</v>
      </c>
      <c r="S4" s="6">
        <v>160</v>
      </c>
      <c r="T4" s="9">
        <v>385.55624999999998</v>
      </c>
      <c r="U4" s="9">
        <v>78.053984453029003</v>
      </c>
      <c r="V4" s="9">
        <v>41.000000000999997</v>
      </c>
      <c r="W4" s="9">
        <v>48.447204968944</v>
      </c>
      <c r="X4" s="9">
        <v>34.161490683228998</v>
      </c>
      <c r="Y4" s="9">
        <v>13.043478260869</v>
      </c>
      <c r="Z4" s="9">
        <v>3.7267080745340002</v>
      </c>
      <c r="AA4" s="6">
        <f t="shared" ref="AA4:AA7" si="1">Y4+Z4</f>
        <v>16.770186335403</v>
      </c>
      <c r="AC4" s="6">
        <v>66</v>
      </c>
      <c r="AD4" s="8">
        <v>399.83333333333297</v>
      </c>
      <c r="AE4" s="8">
        <v>76.543317717351997</v>
      </c>
      <c r="AF4" s="6">
        <v>24.000000001</v>
      </c>
      <c r="AG4" s="9">
        <v>38.805970149253</v>
      </c>
      <c r="AH4" s="9">
        <v>43.283582089551999</v>
      </c>
      <c r="AI4" s="9">
        <v>11.940298507462</v>
      </c>
      <c r="AJ4" s="9">
        <v>4.4776119402979999</v>
      </c>
      <c r="AK4" s="6">
        <f t="shared" ref="AK4:AK7" si="2">AI4+AJ4</f>
        <v>16.417910447760001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27</v>
      </c>
      <c r="F5" s="4" t="s">
        <v>30</v>
      </c>
      <c r="G5" s="78" t="s">
        <v>16</v>
      </c>
      <c r="H5" s="6">
        <v>288</v>
      </c>
      <c r="I5" s="8">
        <v>399.569444444444</v>
      </c>
      <c r="J5" s="8">
        <v>78.312796625901001</v>
      </c>
      <c r="K5" s="6">
        <v>45.500000000999997</v>
      </c>
      <c r="L5" s="9">
        <v>51.903114186850999</v>
      </c>
      <c r="M5" s="9">
        <v>33.910034602076003</v>
      </c>
      <c r="N5" s="9">
        <v>13.840830449826999</v>
      </c>
      <c r="O5" s="9">
        <v>0</v>
      </c>
      <c r="P5" s="6">
        <f t="shared" si="0"/>
        <v>13.840830449826999</v>
      </c>
      <c r="S5" s="6">
        <v>190</v>
      </c>
      <c r="T5" s="9">
        <v>381.621052631579</v>
      </c>
      <c r="U5" s="9">
        <v>68.235381433016997</v>
      </c>
      <c r="V5" s="9">
        <v>37.000000000999997</v>
      </c>
      <c r="W5" s="9">
        <v>48.205128205127998</v>
      </c>
      <c r="X5" s="9">
        <v>37.435897435896997</v>
      </c>
      <c r="Y5" s="9">
        <v>10.25641025641</v>
      </c>
      <c r="Z5" s="9">
        <v>1.5384615384610001</v>
      </c>
      <c r="AA5" s="6">
        <f t="shared" si="1"/>
        <v>11.794871794871</v>
      </c>
      <c r="AC5" s="6">
        <v>71</v>
      </c>
      <c r="AD5" s="8">
        <v>374.98591549295799</v>
      </c>
      <c r="AE5" s="8">
        <v>87.424333480485004</v>
      </c>
      <c r="AF5" s="6">
        <v>35.000000000999997</v>
      </c>
      <c r="AG5" s="9">
        <v>47.222222222222001</v>
      </c>
      <c r="AH5" s="9">
        <v>38.888888888887998</v>
      </c>
      <c r="AI5" s="9">
        <v>11.111111111111001</v>
      </c>
      <c r="AJ5" s="9">
        <v>1.388888888888</v>
      </c>
      <c r="AK5" s="6">
        <f t="shared" si="2"/>
        <v>12.499999999999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27</v>
      </c>
      <c r="F6" s="4" t="s">
        <v>30</v>
      </c>
      <c r="G6" s="78" t="s">
        <v>16</v>
      </c>
      <c r="H6" s="6">
        <v>312</v>
      </c>
      <c r="I6" s="8">
        <v>394.85256410256397</v>
      </c>
      <c r="J6" s="8">
        <v>83.610704439928995</v>
      </c>
      <c r="K6" s="6">
        <v>45.500000000999997</v>
      </c>
      <c r="L6" s="9">
        <v>51.118210862619001</v>
      </c>
      <c r="M6" s="9">
        <v>37.060702875399002</v>
      </c>
      <c r="N6" s="9">
        <v>10.223642172524</v>
      </c>
      <c r="O6" s="9">
        <v>1.277955271565</v>
      </c>
      <c r="P6" s="6">
        <f t="shared" si="0"/>
        <v>11.501597444089001</v>
      </c>
      <c r="S6" s="6">
        <v>195</v>
      </c>
      <c r="T6" s="9">
        <v>390.95384615384597</v>
      </c>
      <c r="U6" s="9">
        <v>73.922381437550996</v>
      </c>
      <c r="V6" s="9">
        <v>44.000000000999997</v>
      </c>
      <c r="W6" s="9">
        <v>46.938775510204003</v>
      </c>
      <c r="X6" s="9">
        <v>37.755102040815999</v>
      </c>
      <c r="Y6" s="9">
        <v>13.265306122448999</v>
      </c>
      <c r="Z6" s="9">
        <v>1.5306122448970001</v>
      </c>
      <c r="AA6" s="6">
        <f t="shared" si="1"/>
        <v>14.795918367345999</v>
      </c>
      <c r="AC6" s="6">
        <v>81</v>
      </c>
      <c r="AD6" s="8">
        <v>380.19753086419797</v>
      </c>
      <c r="AE6" s="8">
        <v>77.786634416376998</v>
      </c>
      <c r="AF6" s="6">
        <v>46.000000000999997</v>
      </c>
      <c r="AG6" s="9">
        <v>49.382716049381997</v>
      </c>
      <c r="AH6" s="9">
        <v>38.271604938270997</v>
      </c>
      <c r="AI6" s="9">
        <v>11.111111111111001</v>
      </c>
      <c r="AJ6" s="9">
        <v>1.2345679012340001</v>
      </c>
      <c r="AK6" s="6">
        <f t="shared" si="2"/>
        <v>12.345679012345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27</v>
      </c>
      <c r="F7" s="4" t="s">
        <v>30</v>
      </c>
      <c r="G7" s="78" t="s">
        <v>16</v>
      </c>
      <c r="H7" s="6">
        <v>323</v>
      </c>
      <c r="I7" s="8">
        <v>395.74922600619198</v>
      </c>
      <c r="J7" s="8">
        <v>77.789345406140001</v>
      </c>
      <c r="K7" s="6">
        <v>44.000000000999997</v>
      </c>
      <c r="L7" s="9">
        <v>48.615384615384002</v>
      </c>
      <c r="M7" s="9">
        <v>40.307692307692001</v>
      </c>
      <c r="N7" s="9">
        <v>8.6153846153840004</v>
      </c>
      <c r="O7" s="9">
        <v>1.846153846153</v>
      </c>
      <c r="P7" s="6">
        <f t="shared" si="0"/>
        <v>10.461538461537</v>
      </c>
      <c r="S7" s="6">
        <v>191</v>
      </c>
      <c r="T7" s="9">
        <v>385.69633507853399</v>
      </c>
      <c r="U7" s="9">
        <v>77.508247012292998</v>
      </c>
      <c r="V7" s="9">
        <v>46.500000000999997</v>
      </c>
      <c r="W7" s="9">
        <v>42.487046632123999</v>
      </c>
      <c r="X7" s="9">
        <v>43.523316062176001</v>
      </c>
      <c r="Y7" s="9">
        <v>11.917098445595</v>
      </c>
      <c r="Z7" s="9">
        <v>1.036269430051</v>
      </c>
      <c r="AA7" s="6">
        <f t="shared" si="1"/>
        <v>12.953367875646</v>
      </c>
      <c r="AC7" s="6">
        <v>80</v>
      </c>
      <c r="AD7" s="8">
        <v>394.57499999999999</v>
      </c>
      <c r="AE7" s="8">
        <v>81.619489947196001</v>
      </c>
      <c r="AF7" s="6">
        <v>43.000000000999997</v>
      </c>
      <c r="AG7" s="9">
        <v>44.444444444444002</v>
      </c>
      <c r="AH7" s="9">
        <v>38.271604938270997</v>
      </c>
      <c r="AI7" s="9">
        <v>14.814814814814</v>
      </c>
      <c r="AJ7" s="9">
        <v>1.2345679012340001</v>
      </c>
      <c r="AK7" s="6">
        <f t="shared" si="2"/>
        <v>16.049382716048001</v>
      </c>
    </row>
    <row r="8" spans="1:37" s="7" customFormat="1" ht="16.2" thickBot="1">
      <c r="A8" s="3"/>
      <c r="B8" s="4"/>
      <c r="C8" s="4"/>
      <c r="D8" s="4"/>
      <c r="E8" s="4"/>
      <c r="F8" s="4"/>
      <c r="G8" s="78"/>
      <c r="H8" s="26" t="s">
        <v>24</v>
      </c>
      <c r="I8" s="30">
        <f>(I7-I3)/J7</f>
        <v>-0.12949257205172393</v>
      </c>
      <c r="J8" s="8"/>
      <c r="K8" s="6"/>
      <c r="L8" s="9"/>
      <c r="M8" s="38" t="s">
        <v>34</v>
      </c>
      <c r="N8" s="9"/>
      <c r="O8" s="9"/>
      <c r="P8" s="74">
        <f>P7-P3</f>
        <v>-1.9974779319049993</v>
      </c>
      <c r="S8" s="43" t="s">
        <v>23</v>
      </c>
      <c r="T8" s="30">
        <f>(T7-T3)/U7</f>
        <v>0.18907237586656681</v>
      </c>
      <c r="X8" s="38" t="s">
        <v>34</v>
      </c>
      <c r="AA8" s="74">
        <f>AA7-AA3</f>
        <v>-2.8000567818879993</v>
      </c>
      <c r="AC8" s="43" t="s">
        <v>23</v>
      </c>
      <c r="AD8" s="30">
        <f>(AD7-AD3)/AE7</f>
        <v>2.4657100911828562E-2</v>
      </c>
      <c r="AH8" s="38" t="s">
        <v>34</v>
      </c>
      <c r="AI8" s="9"/>
      <c r="AJ8" s="9"/>
      <c r="AK8" s="74">
        <f>AK7-AK3</f>
        <v>5.1118827160480009</v>
      </c>
    </row>
    <row r="9" spans="1:37" s="7" customFormat="1" ht="15.6" thickBot="1">
      <c r="A9" s="3"/>
      <c r="B9" s="4"/>
      <c r="C9" s="4"/>
      <c r="D9" s="4"/>
      <c r="E9" s="4"/>
      <c r="F9" s="4"/>
      <c r="G9" s="78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27</v>
      </c>
      <c r="F10" s="4" t="s">
        <v>30</v>
      </c>
      <c r="G10" s="78" t="s">
        <v>16</v>
      </c>
      <c r="H10" s="6">
        <v>132</v>
      </c>
      <c r="I10" s="8">
        <v>467.80303030303003</v>
      </c>
      <c r="J10" s="8">
        <v>71.172453650875994</v>
      </c>
      <c r="K10" s="6">
        <v>47.000000000999997</v>
      </c>
      <c r="L10" s="9">
        <v>63.909774436089997</v>
      </c>
      <c r="M10" s="9">
        <v>31.578947368421002</v>
      </c>
      <c r="N10" s="9">
        <v>3.7593984962400002</v>
      </c>
      <c r="O10" s="9">
        <v>0</v>
      </c>
      <c r="P10" s="6">
        <f>N10+O10</f>
        <v>3.7593984962400002</v>
      </c>
      <c r="S10" s="6">
        <v>123</v>
      </c>
      <c r="T10" s="9">
        <v>458.82926829268303</v>
      </c>
      <c r="U10" s="9">
        <v>66.571631249091993</v>
      </c>
      <c r="V10" s="9">
        <v>41.000000000999997</v>
      </c>
      <c r="W10" s="9">
        <v>68.548387096773993</v>
      </c>
      <c r="X10" s="9">
        <v>24.193548387096001</v>
      </c>
      <c r="Y10" s="9">
        <v>5.6451612903220001</v>
      </c>
      <c r="Z10" s="9">
        <v>0.80645161290300005</v>
      </c>
      <c r="AA10" s="6">
        <f>Y10+Z10</f>
        <v>6.4516129032250005</v>
      </c>
      <c r="AC10" s="6">
        <v>49</v>
      </c>
      <c r="AD10" s="8">
        <v>457.79591836734699</v>
      </c>
      <c r="AE10" s="8">
        <v>72.025163308803002</v>
      </c>
      <c r="AF10" s="6">
        <v>29.000000001</v>
      </c>
      <c r="AG10" s="9">
        <v>65.306122448978996</v>
      </c>
      <c r="AH10" s="9">
        <v>26.530612244897998</v>
      </c>
      <c r="AI10" s="9">
        <v>8.1632653061219997</v>
      </c>
      <c r="AJ10" s="9">
        <v>0</v>
      </c>
      <c r="AK10" s="6">
        <f>AI10+AJ10</f>
        <v>8.1632653061219997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27</v>
      </c>
      <c r="F11" s="4" t="s">
        <v>30</v>
      </c>
      <c r="G11" s="78" t="s">
        <v>16</v>
      </c>
      <c r="H11" s="6">
        <v>170</v>
      </c>
      <c r="I11" s="8">
        <v>462.570588235294</v>
      </c>
      <c r="J11" s="8">
        <v>63.101854966741001</v>
      </c>
      <c r="K11" s="6">
        <v>40.000000000999997</v>
      </c>
      <c r="L11" s="9">
        <v>71.511627906976003</v>
      </c>
      <c r="M11" s="9">
        <v>22.674418604650999</v>
      </c>
      <c r="N11" s="9">
        <v>4.6511627906969997</v>
      </c>
      <c r="O11" s="9">
        <v>0</v>
      </c>
      <c r="P11" s="6">
        <f t="shared" ref="P11:P14" si="3">N11+O11</f>
        <v>4.6511627906969997</v>
      </c>
      <c r="S11" s="6">
        <v>128</v>
      </c>
      <c r="T11" s="9">
        <v>442.34375</v>
      </c>
      <c r="U11" s="9">
        <v>74.008239326367999</v>
      </c>
      <c r="V11" s="9">
        <v>43.500000000999997</v>
      </c>
      <c r="W11" s="9">
        <v>71.875</v>
      </c>
      <c r="X11" s="9">
        <v>23.4375</v>
      </c>
      <c r="Y11" s="9">
        <v>4.6875</v>
      </c>
      <c r="Z11" s="9">
        <v>0</v>
      </c>
      <c r="AA11" s="6">
        <f t="shared" ref="AA11:AA14" si="4">Y11+Z11</f>
        <v>4.6875</v>
      </c>
      <c r="AC11" s="6">
        <v>70</v>
      </c>
      <c r="AD11" s="8">
        <v>453.24285714285702</v>
      </c>
      <c r="AE11" s="8">
        <v>68.258552729338007</v>
      </c>
      <c r="AF11" s="6">
        <v>35.000000000999997</v>
      </c>
      <c r="AG11" s="9">
        <v>60</v>
      </c>
      <c r="AH11" s="9">
        <v>34.285714285714</v>
      </c>
      <c r="AI11" s="9">
        <v>4.2857142857139996</v>
      </c>
      <c r="AJ11" s="9">
        <v>1.4285714285710001</v>
      </c>
      <c r="AK11" s="6">
        <f t="shared" ref="AK11:AK14" si="5">AI11+AJ11</f>
        <v>5.7142857142849994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27</v>
      </c>
      <c r="F12" s="4" t="s">
        <v>30</v>
      </c>
      <c r="G12" s="78" t="s">
        <v>16</v>
      </c>
      <c r="H12" s="6">
        <v>162</v>
      </c>
      <c r="I12" s="8">
        <v>467.79012345679001</v>
      </c>
      <c r="J12" s="8">
        <v>64.093238768884007</v>
      </c>
      <c r="K12" s="6">
        <v>48.000000000999997</v>
      </c>
      <c r="L12" s="9">
        <v>65.853658536585002</v>
      </c>
      <c r="M12" s="9">
        <v>28.048780487803999</v>
      </c>
      <c r="N12" s="9">
        <v>4.2682926829259999</v>
      </c>
      <c r="O12" s="9">
        <v>0.60975609756000004</v>
      </c>
      <c r="P12" s="6">
        <f t="shared" si="3"/>
        <v>4.878048780486</v>
      </c>
      <c r="S12" s="6">
        <v>154</v>
      </c>
      <c r="T12" s="9">
        <v>445.12987012987003</v>
      </c>
      <c r="U12" s="9">
        <v>73.653197357810996</v>
      </c>
      <c r="V12" s="9">
        <v>40.000000000999997</v>
      </c>
      <c r="W12" s="9">
        <v>72.903225806451005</v>
      </c>
      <c r="X12" s="9">
        <v>22.580645161290001</v>
      </c>
      <c r="Y12" s="9">
        <v>3.2258064516120002</v>
      </c>
      <c r="Z12" s="9">
        <v>0.64516129032199998</v>
      </c>
      <c r="AA12" s="6">
        <f t="shared" si="4"/>
        <v>3.8709677419340003</v>
      </c>
      <c r="AC12" s="6">
        <v>76</v>
      </c>
      <c r="AD12" s="8">
        <v>455.38157894736798</v>
      </c>
      <c r="AE12" s="8">
        <v>72.600269440318996</v>
      </c>
      <c r="AF12" s="6">
        <v>43.000000000999997</v>
      </c>
      <c r="AG12" s="9">
        <v>59.210526315788996</v>
      </c>
      <c r="AH12" s="9">
        <v>34.210526315788996</v>
      </c>
      <c r="AI12" s="9">
        <v>5.2631578947359996</v>
      </c>
      <c r="AJ12" s="9">
        <v>1.3157894736839999</v>
      </c>
      <c r="AK12" s="6">
        <f t="shared" si="5"/>
        <v>6.5789473684199997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27</v>
      </c>
      <c r="F13" s="4" t="s">
        <v>30</v>
      </c>
      <c r="G13" s="78" t="s">
        <v>16</v>
      </c>
      <c r="H13" s="6">
        <v>197</v>
      </c>
      <c r="I13" s="8">
        <v>473.94923857868002</v>
      </c>
      <c r="J13" s="8">
        <v>63.377291545165001</v>
      </c>
      <c r="K13" s="6">
        <v>47.500000000999997</v>
      </c>
      <c r="L13" s="9">
        <v>65.656565656564993</v>
      </c>
      <c r="M13" s="9">
        <v>25.757575757575001</v>
      </c>
      <c r="N13" s="9">
        <v>7.5757575757569997</v>
      </c>
      <c r="O13" s="9">
        <v>0.50505050505000004</v>
      </c>
      <c r="P13" s="6">
        <f t="shared" si="3"/>
        <v>8.0808080808069995</v>
      </c>
      <c r="S13" s="6">
        <v>138</v>
      </c>
      <c r="T13" s="9">
        <v>451.01449275362302</v>
      </c>
      <c r="U13" s="9">
        <v>61.304669986466003</v>
      </c>
      <c r="V13" s="9">
        <v>52.000000000999997</v>
      </c>
      <c r="W13" s="9">
        <v>69.285714285713993</v>
      </c>
      <c r="X13" s="9">
        <v>25.714285714285001</v>
      </c>
      <c r="Y13" s="9">
        <v>2.8571428571420001</v>
      </c>
      <c r="Z13" s="9">
        <v>0.71428571428499998</v>
      </c>
      <c r="AA13" s="6">
        <f t="shared" si="4"/>
        <v>3.571428571427</v>
      </c>
      <c r="AC13" s="6">
        <v>92</v>
      </c>
      <c r="AD13" s="8">
        <v>468.18478260869603</v>
      </c>
      <c r="AE13" s="8">
        <v>64.387209389125999</v>
      </c>
      <c r="AF13" s="6">
        <v>49.000000000999997</v>
      </c>
      <c r="AG13" s="9">
        <v>54.838709677418997</v>
      </c>
      <c r="AH13" s="9">
        <v>36.559139784945998</v>
      </c>
      <c r="AI13" s="9">
        <v>7.5268817204299996</v>
      </c>
      <c r="AJ13" s="9">
        <v>0</v>
      </c>
      <c r="AK13" s="6">
        <f t="shared" si="5"/>
        <v>7.5268817204299996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27</v>
      </c>
      <c r="F14" s="4" t="s">
        <v>30</v>
      </c>
      <c r="G14" s="78" t="s">
        <v>16</v>
      </c>
      <c r="H14" s="6">
        <v>187</v>
      </c>
      <c r="I14" s="8">
        <v>481.49197860962602</v>
      </c>
      <c r="J14" s="8">
        <v>58.818416487584997</v>
      </c>
      <c r="K14" s="6">
        <v>56.000000000999997</v>
      </c>
      <c r="L14" s="9">
        <v>60.317460317459997</v>
      </c>
      <c r="M14" s="9">
        <v>31.746031746031001</v>
      </c>
      <c r="N14" s="9">
        <v>6.8783068783059997</v>
      </c>
      <c r="O14" s="9">
        <v>0</v>
      </c>
      <c r="P14" s="6">
        <f t="shared" si="3"/>
        <v>6.8783068783059997</v>
      </c>
      <c r="S14" s="6">
        <v>191</v>
      </c>
      <c r="T14" s="9">
        <v>462.81675392670201</v>
      </c>
      <c r="U14" s="9">
        <v>58.870803521798997</v>
      </c>
      <c r="V14" s="9">
        <v>60.000000000999997</v>
      </c>
      <c r="W14" s="9">
        <v>59.895833333333002</v>
      </c>
      <c r="X14" s="9">
        <v>34.895833333333002</v>
      </c>
      <c r="Y14" s="9">
        <v>4.1666666666659999</v>
      </c>
      <c r="Z14" s="9">
        <v>0.52083333333299997</v>
      </c>
      <c r="AA14" s="6">
        <f t="shared" si="4"/>
        <v>4.6874999999989999</v>
      </c>
      <c r="AC14" s="6">
        <v>84</v>
      </c>
      <c r="AD14" s="8">
        <v>469.76190476190499</v>
      </c>
      <c r="AE14" s="8">
        <v>68.146656000415007</v>
      </c>
      <c r="AF14" s="6">
        <v>58.000000000999997</v>
      </c>
      <c r="AG14" s="9">
        <v>61.176470588234999</v>
      </c>
      <c r="AH14" s="9">
        <v>31.764705882352001</v>
      </c>
      <c r="AI14" s="9">
        <v>5.8823529411760003</v>
      </c>
      <c r="AJ14" s="9">
        <v>0</v>
      </c>
      <c r="AK14" s="6">
        <f t="shared" si="5"/>
        <v>5.8823529411760003</v>
      </c>
    </row>
    <row r="15" spans="1:37" s="7" customFormat="1" ht="16.2" thickBot="1">
      <c r="A15" s="3"/>
      <c r="B15" s="4"/>
      <c r="C15" s="4"/>
      <c r="D15" s="4"/>
      <c r="E15" s="4"/>
      <c r="F15" s="4"/>
      <c r="G15" s="78"/>
      <c r="H15" s="26" t="s">
        <v>24</v>
      </c>
      <c r="I15" s="30">
        <f>(I14-I10)/J14</f>
        <v>0.23273235024076791</v>
      </c>
      <c r="J15" s="8"/>
      <c r="K15" s="6"/>
      <c r="L15" s="9"/>
      <c r="M15" s="38" t="s">
        <v>34</v>
      </c>
      <c r="N15" s="9"/>
      <c r="O15" s="9"/>
      <c r="P15" s="74">
        <f>P14-P10</f>
        <v>3.1189083820659995</v>
      </c>
      <c r="S15" s="43" t="s">
        <v>23</v>
      </c>
      <c r="T15" s="30">
        <f>(T14-T10)/U14</f>
        <v>6.7732821627659173E-2</v>
      </c>
      <c r="X15" s="38" t="s">
        <v>34</v>
      </c>
      <c r="AA15" s="74">
        <f>AA14-AA10</f>
        <v>-1.7641129032260006</v>
      </c>
      <c r="AC15" s="43" t="s">
        <v>23</v>
      </c>
      <c r="AD15" s="30">
        <f>(AD14-AD10)/AE14</f>
        <v>0.17559168852665535</v>
      </c>
      <c r="AH15" s="38" t="s">
        <v>34</v>
      </c>
      <c r="AI15" s="9"/>
      <c r="AJ15" s="9"/>
      <c r="AK15" s="74">
        <f>AK14-AK10</f>
        <v>-2.2809123649459995</v>
      </c>
    </row>
    <row r="16" spans="1:37" s="7" customFormat="1" ht="15.6" thickBot="1">
      <c r="A16" s="3"/>
      <c r="B16" s="4"/>
      <c r="C16" s="4"/>
      <c r="D16" s="4"/>
      <c r="E16" s="4"/>
      <c r="F16" s="4"/>
      <c r="G16" s="78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27</v>
      </c>
      <c r="F17" s="4" t="s">
        <v>30</v>
      </c>
      <c r="G17" s="78" t="s">
        <v>16</v>
      </c>
      <c r="H17" s="6">
        <v>102</v>
      </c>
      <c r="I17" s="8">
        <v>484.53921568627499</v>
      </c>
      <c r="J17" s="8">
        <v>58.289253390010003</v>
      </c>
      <c r="K17" s="6">
        <v>41.500000000999997</v>
      </c>
      <c r="L17" s="9">
        <v>86.407766990290995</v>
      </c>
      <c r="M17" s="9">
        <v>12.621359223301001</v>
      </c>
      <c r="N17" s="9">
        <v>0</v>
      </c>
      <c r="O17" s="9">
        <v>0</v>
      </c>
      <c r="P17" s="6">
        <f>N17+O17</f>
        <v>0</v>
      </c>
      <c r="S17" s="6">
        <v>61</v>
      </c>
      <c r="T17" s="9">
        <v>475.44262295082001</v>
      </c>
      <c r="U17" s="9">
        <v>70.240900855594006</v>
      </c>
      <c r="V17" s="9">
        <v>45.000000000999997</v>
      </c>
      <c r="W17" s="9">
        <v>83.076923076922995</v>
      </c>
      <c r="X17" s="9">
        <v>7.6923076923069997</v>
      </c>
      <c r="Y17" s="9">
        <v>1.5384615384610001</v>
      </c>
      <c r="Z17" s="9">
        <v>1.5384615384610001</v>
      </c>
      <c r="AA17" s="6">
        <f>Y17+Z17</f>
        <v>3.0769230769220002</v>
      </c>
      <c r="AC17" s="6">
        <v>25</v>
      </c>
      <c r="AD17" s="8">
        <v>462.48</v>
      </c>
      <c r="AE17" s="8">
        <v>74.346665471066004</v>
      </c>
      <c r="AF17" s="6">
        <v>38.000000000999997</v>
      </c>
      <c r="AG17" s="9">
        <v>82.142857142856997</v>
      </c>
      <c r="AH17" s="9">
        <v>7.1428571428570002</v>
      </c>
      <c r="AI17" s="9">
        <v>0</v>
      </c>
      <c r="AJ17" s="9">
        <v>0</v>
      </c>
      <c r="AK17" s="6">
        <f>AI17+AJ17</f>
        <v>0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27</v>
      </c>
      <c r="F18" s="4" t="s">
        <v>30</v>
      </c>
      <c r="G18" s="78" t="s">
        <v>16</v>
      </c>
      <c r="H18" s="6">
        <v>111</v>
      </c>
      <c r="I18" s="8">
        <v>483.77477477477498</v>
      </c>
      <c r="J18" s="8">
        <v>66.719178745310998</v>
      </c>
      <c r="K18" s="6">
        <v>42.000000000999997</v>
      </c>
      <c r="L18" s="9">
        <v>82.608695652172997</v>
      </c>
      <c r="M18" s="9">
        <v>13.043478260869</v>
      </c>
      <c r="N18" s="9">
        <v>0.86956521739100001</v>
      </c>
      <c r="O18" s="9">
        <v>0</v>
      </c>
      <c r="P18" s="6">
        <f t="shared" ref="P18:P21" si="6">N18+O18</f>
        <v>0.86956521739100001</v>
      </c>
      <c r="S18" s="6">
        <v>71</v>
      </c>
      <c r="T18" s="9">
        <v>477.83098591549299</v>
      </c>
      <c r="U18" s="9">
        <v>58.803543604467997</v>
      </c>
      <c r="V18" s="9">
        <v>44.500000000999997</v>
      </c>
      <c r="W18" s="9">
        <v>88.157894736841996</v>
      </c>
      <c r="X18" s="9">
        <v>3.9473684210519999</v>
      </c>
      <c r="Y18" s="9">
        <v>1.3157894736839999</v>
      </c>
      <c r="Z18" s="9">
        <v>0</v>
      </c>
      <c r="AA18" s="6">
        <f t="shared" ref="AA18:AA21" si="7">Y18+Z18</f>
        <v>1.3157894736839999</v>
      </c>
      <c r="AC18" s="6">
        <v>31</v>
      </c>
      <c r="AD18" s="8">
        <v>475.51612903225799</v>
      </c>
      <c r="AE18" s="8">
        <v>61.200147585738002</v>
      </c>
      <c r="AF18" s="6">
        <v>39.000000000999997</v>
      </c>
      <c r="AG18" s="9">
        <v>77.777777777777004</v>
      </c>
      <c r="AH18" s="9">
        <v>8.333333333333</v>
      </c>
      <c r="AI18" s="9">
        <v>0</v>
      </c>
      <c r="AJ18" s="9">
        <v>0</v>
      </c>
      <c r="AK18" s="6">
        <f t="shared" ref="AK18:AK21" si="8">AI18+AJ18</f>
        <v>0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27</v>
      </c>
      <c r="F19" s="4" t="s">
        <v>30</v>
      </c>
      <c r="G19" s="78" t="s">
        <v>16</v>
      </c>
      <c r="H19" s="6">
        <v>127</v>
      </c>
      <c r="I19" s="8">
        <v>487.70078740157498</v>
      </c>
      <c r="J19" s="8">
        <v>63.576390117145003</v>
      </c>
      <c r="K19" s="6">
        <v>41.000000000999997</v>
      </c>
      <c r="L19" s="9">
        <v>81.481481481480998</v>
      </c>
      <c r="M19" s="9">
        <v>9.6296296296289992</v>
      </c>
      <c r="N19" s="9">
        <v>2.962962962962</v>
      </c>
      <c r="O19" s="9">
        <v>0</v>
      </c>
      <c r="P19" s="6">
        <f t="shared" si="6"/>
        <v>2.962962962962</v>
      </c>
      <c r="S19" s="6">
        <v>85</v>
      </c>
      <c r="T19" s="9">
        <v>481.04705882352903</v>
      </c>
      <c r="U19" s="9">
        <v>60.572448923808999</v>
      </c>
      <c r="V19" s="9">
        <v>48.000000000999997</v>
      </c>
      <c r="W19" s="9">
        <v>83.908045977011</v>
      </c>
      <c r="X19" s="9">
        <v>11.494252873562999</v>
      </c>
      <c r="Y19" s="9">
        <v>2.298850574712</v>
      </c>
      <c r="Z19" s="9">
        <v>0</v>
      </c>
      <c r="AA19" s="6">
        <f t="shared" si="7"/>
        <v>2.298850574712</v>
      </c>
      <c r="AC19" s="6">
        <v>39</v>
      </c>
      <c r="AD19" s="8">
        <v>489.94871794871801</v>
      </c>
      <c r="AE19" s="8">
        <v>55.130920122706002</v>
      </c>
      <c r="AF19" s="6">
        <v>60.000000000999997</v>
      </c>
      <c r="AG19" s="9">
        <v>79.069767441859995</v>
      </c>
      <c r="AH19" s="9">
        <v>11.627906976744001</v>
      </c>
      <c r="AI19" s="9">
        <v>0</v>
      </c>
      <c r="AJ19" s="9">
        <v>0</v>
      </c>
      <c r="AK19" s="6">
        <f t="shared" si="8"/>
        <v>0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27</v>
      </c>
      <c r="F20" s="4" t="s">
        <v>30</v>
      </c>
      <c r="G20" s="78" t="s">
        <v>16</v>
      </c>
      <c r="H20" s="6">
        <v>123</v>
      </c>
      <c r="I20" s="8">
        <v>489.17886178861801</v>
      </c>
      <c r="J20" s="8">
        <v>65.878431570846999</v>
      </c>
      <c r="K20" s="6">
        <v>51.500000000999997</v>
      </c>
      <c r="L20" s="9">
        <v>76.335877862594998</v>
      </c>
      <c r="M20" s="9">
        <v>16.793893129771</v>
      </c>
      <c r="N20" s="9">
        <v>0.76335877862500001</v>
      </c>
      <c r="O20" s="9">
        <v>0</v>
      </c>
      <c r="P20" s="6">
        <f t="shared" si="6"/>
        <v>0.76335877862500001</v>
      </c>
      <c r="S20" s="6">
        <v>84</v>
      </c>
      <c r="T20" s="9">
        <v>486.52380952380997</v>
      </c>
      <c r="U20" s="9">
        <v>65.785975762310997</v>
      </c>
      <c r="V20" s="9">
        <v>46.500000000999997</v>
      </c>
      <c r="W20" s="9">
        <v>85.882352941175995</v>
      </c>
      <c r="X20" s="9">
        <v>12.941176470587999</v>
      </c>
      <c r="Y20" s="9">
        <v>0</v>
      </c>
      <c r="Z20" s="9">
        <v>0</v>
      </c>
      <c r="AA20" s="6">
        <f t="shared" si="7"/>
        <v>0</v>
      </c>
      <c r="AC20" s="6">
        <v>28</v>
      </c>
      <c r="AD20" s="8">
        <v>489.25</v>
      </c>
      <c r="AE20" s="8">
        <v>60.628574732331998</v>
      </c>
      <c r="AF20" s="6">
        <v>65.000000001000004</v>
      </c>
      <c r="AG20" s="9">
        <v>83.870967741935004</v>
      </c>
      <c r="AH20" s="9">
        <v>3.2258064516120002</v>
      </c>
      <c r="AI20" s="9">
        <v>3.2258064516120002</v>
      </c>
      <c r="AJ20" s="9">
        <v>0</v>
      </c>
      <c r="AK20" s="6">
        <f t="shared" si="8"/>
        <v>3.2258064516120002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27</v>
      </c>
      <c r="F21" s="4" t="s">
        <v>30</v>
      </c>
      <c r="G21" s="78" t="s">
        <v>16</v>
      </c>
      <c r="H21" s="6">
        <v>152</v>
      </c>
      <c r="I21" s="8">
        <v>489.61184210526301</v>
      </c>
      <c r="J21" s="8">
        <v>68.565920264732995</v>
      </c>
      <c r="K21" s="6">
        <v>50.000000000999997</v>
      </c>
      <c r="L21" s="9">
        <v>77.419354838708998</v>
      </c>
      <c r="M21" s="9">
        <v>20</v>
      </c>
      <c r="N21" s="9">
        <v>0.64516129032199998</v>
      </c>
      <c r="O21" s="9">
        <v>0</v>
      </c>
      <c r="P21" s="6">
        <f t="shared" si="6"/>
        <v>0.64516129032199998</v>
      </c>
      <c r="S21" s="6">
        <v>81</v>
      </c>
      <c r="T21" s="9">
        <v>487.79012345679001</v>
      </c>
      <c r="U21" s="9">
        <v>67.198719491033003</v>
      </c>
      <c r="V21" s="9">
        <v>49.000000000999997</v>
      </c>
      <c r="W21" s="9">
        <v>83.950617283949995</v>
      </c>
      <c r="X21" s="9">
        <v>14.814814814814</v>
      </c>
      <c r="Y21" s="9">
        <v>1.2345679012340001</v>
      </c>
      <c r="Z21" s="9">
        <v>0</v>
      </c>
      <c r="AA21" s="6">
        <f t="shared" si="7"/>
        <v>1.2345679012340001</v>
      </c>
      <c r="AC21" s="6">
        <v>31</v>
      </c>
      <c r="AD21" s="8">
        <v>489.806451612903</v>
      </c>
      <c r="AE21" s="8">
        <v>63.833334737077998</v>
      </c>
      <c r="AF21" s="6">
        <v>50.500000000999997</v>
      </c>
      <c r="AG21" s="9">
        <v>84.375</v>
      </c>
      <c r="AH21" s="9">
        <v>12.5</v>
      </c>
      <c r="AI21" s="9">
        <v>0</v>
      </c>
      <c r="AJ21" s="9">
        <v>0</v>
      </c>
      <c r="AK21" s="6">
        <f t="shared" si="8"/>
        <v>0</v>
      </c>
    </row>
    <row r="22" spans="1:37" s="7" customFormat="1" ht="16.2" thickBot="1">
      <c r="A22" s="3"/>
      <c r="B22" s="4"/>
      <c r="C22" s="4"/>
      <c r="D22" s="4"/>
      <c r="E22" s="4"/>
      <c r="F22" s="4"/>
      <c r="G22" s="78"/>
      <c r="H22" s="26" t="s">
        <v>24</v>
      </c>
      <c r="I22" s="30">
        <f>(I21-I17)/J21</f>
        <v>7.3981744858125059E-2</v>
      </c>
      <c r="J22" s="8"/>
      <c r="K22" s="6"/>
      <c r="L22" s="9"/>
      <c r="M22" s="38" t="s">
        <v>34</v>
      </c>
      <c r="N22" s="9"/>
      <c r="O22" s="9"/>
      <c r="P22" s="74">
        <f>P21-P17</f>
        <v>0.64516129032199998</v>
      </c>
      <c r="S22" s="43" t="s">
        <v>23</v>
      </c>
      <c r="T22" s="30">
        <f>(T21-T17)/U21</f>
        <v>0.18374606836991372</v>
      </c>
      <c r="X22" s="38" t="s">
        <v>34</v>
      </c>
      <c r="AA22" s="74">
        <f>AA21-AA17</f>
        <v>-1.8423551756880001</v>
      </c>
      <c r="AC22" s="43" t="s">
        <v>23</v>
      </c>
      <c r="AD22" s="36">
        <f>(AD21-AD17)/AE21</f>
        <v>0.42809061637555718</v>
      </c>
      <c r="AH22" s="38" t="s">
        <v>34</v>
      </c>
      <c r="AI22" s="9"/>
      <c r="AJ22" s="9"/>
      <c r="AK22" s="74">
        <f>AK21-AK17</f>
        <v>0</v>
      </c>
    </row>
    <row r="23" spans="1:37" s="7" customFormat="1" ht="15.6" thickBot="1">
      <c r="A23" s="3"/>
      <c r="B23" s="4"/>
      <c r="C23" s="4"/>
      <c r="D23" s="4"/>
      <c r="E23" s="4"/>
      <c r="F23" s="4"/>
      <c r="G23" s="78"/>
      <c r="H23" s="4"/>
      <c r="I23" s="4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78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27</v>
      </c>
      <c r="F25" s="4" t="s">
        <v>30</v>
      </c>
      <c r="G25" s="78" t="s">
        <v>16</v>
      </c>
      <c r="H25" s="6">
        <v>300</v>
      </c>
      <c r="I25" s="8">
        <v>514.82000000000005</v>
      </c>
      <c r="J25" s="8">
        <v>80.385614946337995</v>
      </c>
      <c r="K25" s="6">
        <v>47.000000000999997</v>
      </c>
      <c r="L25" s="9">
        <v>46.204620462046002</v>
      </c>
      <c r="M25" s="9">
        <v>35.643564356435</v>
      </c>
      <c r="N25" s="9">
        <v>17.161716171617002</v>
      </c>
      <c r="O25" s="9">
        <v>0</v>
      </c>
      <c r="P25" s="6">
        <f>N25+O25</f>
        <v>17.161716171617002</v>
      </c>
      <c r="S25" s="6">
        <v>145</v>
      </c>
      <c r="T25" s="9">
        <v>465.18620689655199</v>
      </c>
      <c r="U25" s="9">
        <v>111.194211118236</v>
      </c>
      <c r="V25" s="9">
        <v>36.500000000999997</v>
      </c>
      <c r="W25" s="9">
        <v>64.383561643834994</v>
      </c>
      <c r="X25" s="9">
        <v>19.863013698629999</v>
      </c>
      <c r="Y25" s="9">
        <v>15.068493150684001</v>
      </c>
      <c r="Z25" s="9">
        <v>0</v>
      </c>
      <c r="AA25" s="6">
        <f>Y25+Z25</f>
        <v>15.068493150684001</v>
      </c>
      <c r="AC25" s="6">
        <v>61</v>
      </c>
      <c r="AD25" s="8">
        <v>496.19672131147502</v>
      </c>
      <c r="AE25" s="8">
        <v>68.481097068736005</v>
      </c>
      <c r="AF25" s="6">
        <v>35.000000000999997</v>
      </c>
      <c r="AG25" s="9">
        <v>55.737704918032001</v>
      </c>
      <c r="AH25" s="9">
        <v>29.508196721310998</v>
      </c>
      <c r="AI25" s="9">
        <v>14.754098360655</v>
      </c>
      <c r="AJ25" s="9">
        <v>0</v>
      </c>
      <c r="AK25" s="6">
        <f>AI25+AJ25</f>
        <v>14.754098360655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27</v>
      </c>
      <c r="F26" s="4" t="s">
        <v>30</v>
      </c>
      <c r="G26" s="78" t="s">
        <v>16</v>
      </c>
      <c r="H26" s="6">
        <v>297</v>
      </c>
      <c r="I26" s="8">
        <v>516.19191919191906</v>
      </c>
      <c r="J26" s="8">
        <v>78.409227527804006</v>
      </c>
      <c r="K26" s="6">
        <v>42.000000000999997</v>
      </c>
      <c r="L26" s="9">
        <v>46.644295302012999</v>
      </c>
      <c r="M26" s="9">
        <v>35.906040268456003</v>
      </c>
      <c r="N26" s="9">
        <v>17.114093959731001</v>
      </c>
      <c r="O26" s="9">
        <v>0</v>
      </c>
      <c r="P26" s="6">
        <f t="shared" ref="P26:P29" si="9">N26+O26</f>
        <v>17.114093959731001</v>
      </c>
      <c r="S26" s="6">
        <v>157</v>
      </c>
      <c r="T26" s="9">
        <v>478</v>
      </c>
      <c r="U26" s="9">
        <v>99.565401775762993</v>
      </c>
      <c r="V26" s="9">
        <v>32.000000000999997</v>
      </c>
      <c r="W26" s="9">
        <v>50</v>
      </c>
      <c r="X26" s="9">
        <v>36.25</v>
      </c>
      <c r="Y26" s="9">
        <v>11.25</v>
      </c>
      <c r="Z26" s="9">
        <v>0.625</v>
      </c>
      <c r="AA26" s="6">
        <f t="shared" ref="AA26:AA29" si="10">Y26+Z26</f>
        <v>11.875</v>
      </c>
      <c r="AC26" s="6">
        <v>62</v>
      </c>
      <c r="AD26" s="8">
        <v>493.38709677419399</v>
      </c>
      <c r="AE26" s="8">
        <v>96.587063390414002</v>
      </c>
      <c r="AF26" s="6">
        <v>30.500000001</v>
      </c>
      <c r="AG26" s="9">
        <v>57.8125</v>
      </c>
      <c r="AH26" s="9">
        <v>23.4375</v>
      </c>
      <c r="AI26" s="9">
        <v>15.625</v>
      </c>
      <c r="AJ26" s="9">
        <v>0</v>
      </c>
      <c r="AK26" s="6">
        <f t="shared" ref="AK26:AK29" si="11">AI26+AJ26</f>
        <v>15.625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27</v>
      </c>
      <c r="F27" s="4" t="s">
        <v>30</v>
      </c>
      <c r="G27" s="78" t="s">
        <v>16</v>
      </c>
      <c r="H27" s="6">
        <v>287</v>
      </c>
      <c r="I27" s="8">
        <v>513.04529616724699</v>
      </c>
      <c r="J27" s="8">
        <v>86.344820406398995</v>
      </c>
      <c r="K27" s="6">
        <v>56.500000000999997</v>
      </c>
      <c r="L27" s="9">
        <v>50</v>
      </c>
      <c r="M27" s="9">
        <v>31.724137931034001</v>
      </c>
      <c r="N27" s="9">
        <v>17.241379310344001</v>
      </c>
      <c r="O27" s="9">
        <v>0</v>
      </c>
      <c r="P27" s="6">
        <f t="shared" si="9"/>
        <v>17.241379310344001</v>
      </c>
      <c r="S27" s="6">
        <v>190</v>
      </c>
      <c r="T27" s="9">
        <v>496.14736842105299</v>
      </c>
      <c r="U27" s="9">
        <v>83.005446168111007</v>
      </c>
      <c r="V27" s="9">
        <v>37.000000000999997</v>
      </c>
      <c r="W27" s="9">
        <v>46.428571428570997</v>
      </c>
      <c r="X27" s="9">
        <v>38.775510204081002</v>
      </c>
      <c r="Y27" s="9">
        <v>11.734693877551001</v>
      </c>
      <c r="Z27" s="9">
        <v>0</v>
      </c>
      <c r="AA27" s="6">
        <f t="shared" si="10"/>
        <v>11.734693877551001</v>
      </c>
      <c r="AC27" s="6">
        <v>65</v>
      </c>
      <c r="AD27" s="8">
        <v>473.86153846153798</v>
      </c>
      <c r="AE27" s="8">
        <v>99.337473562830994</v>
      </c>
      <c r="AF27" s="6">
        <v>29.000000001</v>
      </c>
      <c r="AG27" s="9">
        <v>57.352941176469997</v>
      </c>
      <c r="AH27" s="9">
        <v>25</v>
      </c>
      <c r="AI27" s="9">
        <v>13.235294117646999</v>
      </c>
      <c r="AJ27" s="9">
        <v>0</v>
      </c>
      <c r="AK27" s="6">
        <f t="shared" si="11"/>
        <v>13.235294117646999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27</v>
      </c>
      <c r="F28" s="4" t="s">
        <v>30</v>
      </c>
      <c r="G28" s="78" t="s">
        <v>16</v>
      </c>
      <c r="H28" s="6">
        <v>311</v>
      </c>
      <c r="I28" s="8">
        <v>524.279742765273</v>
      </c>
      <c r="J28" s="8">
        <v>73.039862346163005</v>
      </c>
      <c r="K28" s="6">
        <v>53.000000000999997</v>
      </c>
      <c r="L28" s="9">
        <v>42.948717948716997</v>
      </c>
      <c r="M28" s="9">
        <v>34.615384615384002</v>
      </c>
      <c r="N28" s="9">
        <v>22.115384615383999</v>
      </c>
      <c r="O28" s="9">
        <v>0</v>
      </c>
      <c r="P28" s="6">
        <f t="shared" si="9"/>
        <v>22.115384615383999</v>
      </c>
      <c r="S28" s="6">
        <v>193</v>
      </c>
      <c r="T28" s="9">
        <v>502.78756476683901</v>
      </c>
      <c r="U28" s="9">
        <v>92.167936911702</v>
      </c>
      <c r="V28" s="9">
        <v>50.000000000999997</v>
      </c>
      <c r="W28" s="9">
        <v>41.836734693876998</v>
      </c>
      <c r="X28" s="9">
        <v>40.306122448979004</v>
      </c>
      <c r="Y28" s="9">
        <v>16.326530612243999</v>
      </c>
      <c r="Z28" s="9">
        <v>0</v>
      </c>
      <c r="AA28" s="6">
        <f t="shared" si="10"/>
        <v>16.326530612243999</v>
      </c>
      <c r="AC28" s="6">
        <v>75</v>
      </c>
      <c r="AD28" s="8">
        <v>471.68</v>
      </c>
      <c r="AE28" s="8">
        <v>97.449940024664997</v>
      </c>
      <c r="AF28" s="6">
        <v>45.000000000999997</v>
      </c>
      <c r="AG28" s="9">
        <v>59.740259740258999</v>
      </c>
      <c r="AH28" s="9">
        <v>28.571428571428001</v>
      </c>
      <c r="AI28" s="9">
        <v>9.0909090909089993</v>
      </c>
      <c r="AJ28" s="9">
        <v>0</v>
      </c>
      <c r="AK28" s="6">
        <f t="shared" si="11"/>
        <v>9.0909090909089993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27</v>
      </c>
      <c r="F29" s="4" t="s">
        <v>30</v>
      </c>
      <c r="G29" s="78" t="s">
        <v>16</v>
      </c>
      <c r="H29" s="6">
        <v>323</v>
      </c>
      <c r="I29" s="8">
        <v>515.16408668730696</v>
      </c>
      <c r="J29" s="8">
        <v>83.676400930537</v>
      </c>
      <c r="K29" s="6">
        <v>53.000000000999997</v>
      </c>
      <c r="L29" s="9">
        <v>43.865030674845997</v>
      </c>
      <c r="M29" s="9">
        <v>34.049079754601003</v>
      </c>
      <c r="N29" s="9">
        <v>21.165644171779</v>
      </c>
      <c r="O29" s="9">
        <v>0</v>
      </c>
      <c r="P29" s="6">
        <f t="shared" si="9"/>
        <v>21.165644171779</v>
      </c>
      <c r="S29" s="6">
        <v>191</v>
      </c>
      <c r="T29" s="9">
        <v>497.41884816753901</v>
      </c>
      <c r="U29" s="9">
        <v>84.881046552981005</v>
      </c>
      <c r="V29" s="9">
        <v>47.000000000999997</v>
      </c>
      <c r="W29" s="9">
        <v>47.668393782382999</v>
      </c>
      <c r="X29" s="9">
        <v>37.305699481864998</v>
      </c>
      <c r="Y29" s="9">
        <v>13.989637305699</v>
      </c>
      <c r="Z29" s="9">
        <v>0</v>
      </c>
      <c r="AA29" s="6">
        <f t="shared" si="10"/>
        <v>13.989637305699</v>
      </c>
      <c r="AC29" s="6">
        <v>78</v>
      </c>
      <c r="AD29" s="8">
        <v>471.57692307692298</v>
      </c>
      <c r="AE29" s="8">
        <v>117.488935011557</v>
      </c>
      <c r="AF29" s="6">
        <v>42.000000000999997</v>
      </c>
      <c r="AG29" s="9">
        <v>61.25</v>
      </c>
      <c r="AH29" s="9">
        <v>21.25</v>
      </c>
      <c r="AI29" s="9">
        <v>15</v>
      </c>
      <c r="AJ29" s="9">
        <v>0</v>
      </c>
      <c r="AK29" s="6">
        <f t="shared" si="11"/>
        <v>15</v>
      </c>
    </row>
    <row r="30" spans="1:37" s="7" customFormat="1" ht="16.2" thickBot="1">
      <c r="A30" s="3"/>
      <c r="B30" s="4"/>
      <c r="C30" s="4"/>
      <c r="D30" s="4"/>
      <c r="E30" s="4"/>
      <c r="F30" s="4"/>
      <c r="G30" s="78"/>
      <c r="H30" s="26" t="s">
        <v>24</v>
      </c>
      <c r="I30" s="30">
        <f>(I29-I25)/J29</f>
        <v>4.1121114613014032E-3</v>
      </c>
      <c r="J30" s="8"/>
      <c r="K30" s="6"/>
      <c r="L30" s="9"/>
      <c r="M30" s="38" t="s">
        <v>34</v>
      </c>
      <c r="N30" s="9"/>
      <c r="O30" s="9"/>
      <c r="P30" s="74">
        <f>P29-P25</f>
        <v>4.0039280001619986</v>
      </c>
      <c r="S30" s="43" t="s">
        <v>23</v>
      </c>
      <c r="T30" s="36">
        <f>(T29-T25)/U29</f>
        <v>0.37973897094763159</v>
      </c>
      <c r="X30" s="38" t="s">
        <v>34</v>
      </c>
      <c r="AA30" s="74">
        <f>AA29-AA25</f>
        <v>-1.0788558449850001</v>
      </c>
      <c r="AC30" s="43" t="s">
        <v>23</v>
      </c>
      <c r="AD30" s="30">
        <f>(AD29-AD25)/AE29</f>
        <v>-0.20954993108185266</v>
      </c>
      <c r="AH30" s="38" t="s">
        <v>34</v>
      </c>
      <c r="AI30" s="9"/>
      <c r="AJ30" s="9"/>
      <c r="AK30" s="74">
        <f>AK29-AK25</f>
        <v>0.24590163934499998</v>
      </c>
    </row>
    <row r="31" spans="1:37" s="7" customFormat="1" ht="15.6" thickBot="1">
      <c r="A31" s="3"/>
      <c r="B31" s="4"/>
      <c r="C31" s="4"/>
      <c r="D31" s="4"/>
      <c r="E31" s="4"/>
      <c r="F31" s="4"/>
      <c r="G31" s="78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27</v>
      </c>
      <c r="F32" s="4" t="s">
        <v>30</v>
      </c>
      <c r="G32" s="78" t="s">
        <v>16</v>
      </c>
      <c r="H32" s="6">
        <v>129</v>
      </c>
      <c r="I32" s="8">
        <v>556.75968992248102</v>
      </c>
      <c r="J32" s="8">
        <v>63.686337721705002</v>
      </c>
      <c r="K32" s="6">
        <v>48.000000000999997</v>
      </c>
      <c r="L32" s="9">
        <v>51.908396946563997</v>
      </c>
      <c r="M32" s="9">
        <v>35.877862595419003</v>
      </c>
      <c r="N32" s="9">
        <v>10.687022900763001</v>
      </c>
      <c r="O32" s="9">
        <v>0</v>
      </c>
      <c r="P32" s="6">
        <f>N32+O32</f>
        <v>10.687022900763001</v>
      </c>
      <c r="S32" s="6">
        <v>124</v>
      </c>
      <c r="T32" s="9">
        <v>555.822580645161</v>
      </c>
      <c r="U32" s="9">
        <v>67.045555242975993</v>
      </c>
      <c r="V32" s="9">
        <v>52.000000000999997</v>
      </c>
      <c r="W32" s="9">
        <v>55.2</v>
      </c>
      <c r="X32" s="9">
        <v>28.8</v>
      </c>
      <c r="Y32" s="9">
        <v>15.2</v>
      </c>
      <c r="Z32" s="9">
        <v>0</v>
      </c>
      <c r="AA32" s="6">
        <f>Y32+Z32</f>
        <v>15.2</v>
      </c>
      <c r="AC32" s="6">
        <v>47</v>
      </c>
      <c r="AD32" s="8">
        <v>558.872340425532</v>
      </c>
      <c r="AE32" s="8">
        <v>68.839642592255004</v>
      </c>
      <c r="AF32" s="6">
        <v>54.000000000999997</v>
      </c>
      <c r="AG32" s="9">
        <v>50</v>
      </c>
      <c r="AH32" s="9">
        <v>18.75</v>
      </c>
      <c r="AI32" s="9">
        <v>29.166666666666</v>
      </c>
      <c r="AJ32" s="9">
        <v>0</v>
      </c>
      <c r="AK32" s="6">
        <f>AI32+AJ32</f>
        <v>29.166666666666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27</v>
      </c>
      <c r="F33" s="4" t="s">
        <v>30</v>
      </c>
      <c r="G33" s="78" t="s">
        <v>16</v>
      </c>
      <c r="H33" s="6">
        <v>167</v>
      </c>
      <c r="I33" s="8">
        <v>572.46107784431103</v>
      </c>
      <c r="J33" s="8">
        <v>51.679940470399004</v>
      </c>
      <c r="K33" s="6">
        <v>44.000000000999997</v>
      </c>
      <c r="L33" s="9">
        <v>44.970414201182997</v>
      </c>
      <c r="M33" s="9">
        <v>39.053254437869001</v>
      </c>
      <c r="N33" s="9">
        <v>14.792899408284001</v>
      </c>
      <c r="O33" s="9">
        <v>0</v>
      </c>
      <c r="P33" s="6">
        <f t="shared" ref="P33:P36" si="12">N33+O33</f>
        <v>14.792899408284001</v>
      </c>
      <c r="S33" s="6">
        <v>129</v>
      </c>
      <c r="T33" s="9">
        <v>549.82945736434101</v>
      </c>
      <c r="U33" s="9">
        <v>79.618438115705004</v>
      </c>
      <c r="V33" s="9">
        <v>51.000000000999997</v>
      </c>
      <c r="W33" s="9">
        <v>49.230769230768999</v>
      </c>
      <c r="X33" s="9">
        <v>36.923076923076003</v>
      </c>
      <c r="Y33" s="9">
        <v>12.307692307691999</v>
      </c>
      <c r="Z33" s="9">
        <v>0.76923076923</v>
      </c>
      <c r="AA33" s="6">
        <f t="shared" ref="AA33:AA36" si="13">Y33+Z33</f>
        <v>13.076923076922</v>
      </c>
      <c r="AC33" s="6">
        <v>70</v>
      </c>
      <c r="AD33" s="8">
        <v>567.51428571428596</v>
      </c>
      <c r="AE33" s="8">
        <v>68.643321525565</v>
      </c>
      <c r="AF33" s="6">
        <v>47.500000000999997</v>
      </c>
      <c r="AG33" s="9">
        <v>42.857142857142001</v>
      </c>
      <c r="AH33" s="9">
        <v>27.142857142857</v>
      </c>
      <c r="AI33" s="9">
        <v>30</v>
      </c>
      <c r="AJ33" s="9">
        <v>0</v>
      </c>
      <c r="AK33" s="6">
        <f t="shared" ref="AK33:AK36" si="14">AI33+AJ33</f>
        <v>30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27</v>
      </c>
      <c r="F34" s="4" t="s">
        <v>30</v>
      </c>
      <c r="G34" s="78" t="s">
        <v>16</v>
      </c>
      <c r="H34" s="6">
        <v>162</v>
      </c>
      <c r="I34" s="8">
        <v>563.32716049382702</v>
      </c>
      <c r="J34" s="8">
        <v>64.586773471160996</v>
      </c>
      <c r="K34" s="6">
        <v>48.000000000999997</v>
      </c>
      <c r="L34" s="9">
        <v>48.466257668711002</v>
      </c>
      <c r="M34" s="9">
        <v>39.877300613495997</v>
      </c>
      <c r="N34" s="9">
        <v>10.429447852759999</v>
      </c>
      <c r="O34" s="9">
        <v>0.61349693251500004</v>
      </c>
      <c r="P34" s="6">
        <f t="shared" si="12"/>
        <v>11.042944785274999</v>
      </c>
      <c r="S34" s="6">
        <v>154</v>
      </c>
      <c r="T34" s="9">
        <v>549.78571428571399</v>
      </c>
      <c r="U34" s="9">
        <v>53.315066024274003</v>
      </c>
      <c r="V34" s="9">
        <v>44.000000000999997</v>
      </c>
      <c r="W34" s="9">
        <v>59.354838709676997</v>
      </c>
      <c r="X34" s="9">
        <v>30.967741935483001</v>
      </c>
      <c r="Y34" s="9">
        <v>9.0322580645160002</v>
      </c>
      <c r="Z34" s="9">
        <v>0</v>
      </c>
      <c r="AA34" s="6">
        <f t="shared" si="13"/>
        <v>9.0322580645160002</v>
      </c>
      <c r="AC34" s="6">
        <v>77</v>
      </c>
      <c r="AD34" s="8">
        <v>549.376623376623</v>
      </c>
      <c r="AE34" s="8">
        <v>78.519363847235994</v>
      </c>
      <c r="AF34" s="6">
        <v>40.500000000999997</v>
      </c>
      <c r="AG34" s="9">
        <v>45.454545454544999</v>
      </c>
      <c r="AH34" s="9">
        <v>41.558441558440997</v>
      </c>
      <c r="AI34" s="9">
        <v>12.987012987012999</v>
      </c>
      <c r="AJ34" s="9">
        <v>0</v>
      </c>
      <c r="AK34" s="6">
        <f t="shared" si="14"/>
        <v>12.987012987012999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27</v>
      </c>
      <c r="F35" s="4" t="s">
        <v>30</v>
      </c>
      <c r="G35" s="78" t="s">
        <v>16</v>
      </c>
      <c r="H35" s="6">
        <v>195</v>
      </c>
      <c r="I35" s="8">
        <v>578.93333333333305</v>
      </c>
      <c r="J35" s="8">
        <v>58.971080337323997</v>
      </c>
      <c r="K35" s="6">
        <v>62.000000000999997</v>
      </c>
      <c r="L35" s="9">
        <v>41.116751269034999</v>
      </c>
      <c r="M35" s="9">
        <v>38.578680203045003</v>
      </c>
      <c r="N35" s="9">
        <v>18.274111675126001</v>
      </c>
      <c r="O35" s="9">
        <v>1.015228426395</v>
      </c>
      <c r="P35" s="6">
        <f t="shared" si="12"/>
        <v>19.289340101521002</v>
      </c>
      <c r="S35" s="6">
        <v>139</v>
      </c>
      <c r="T35" s="9">
        <v>552.44604316546804</v>
      </c>
      <c r="U35" s="9">
        <v>61.180674776549999</v>
      </c>
      <c r="V35" s="9">
        <v>55.000000000999997</v>
      </c>
      <c r="W35" s="9">
        <v>57.857142857142001</v>
      </c>
      <c r="X35" s="9">
        <v>30</v>
      </c>
      <c r="Y35" s="9">
        <v>11.428571428571001</v>
      </c>
      <c r="Z35" s="9">
        <v>0</v>
      </c>
      <c r="AA35" s="6">
        <f t="shared" si="13"/>
        <v>11.428571428571001</v>
      </c>
      <c r="AC35" s="6">
        <v>92</v>
      </c>
      <c r="AD35" s="8">
        <v>567.11956521739103</v>
      </c>
      <c r="AE35" s="8">
        <v>58.534078059830001</v>
      </c>
      <c r="AF35" s="6">
        <v>60.000000000999997</v>
      </c>
      <c r="AG35" s="9">
        <v>38.709677419354001</v>
      </c>
      <c r="AH35" s="9">
        <v>41.935483870966998</v>
      </c>
      <c r="AI35" s="9">
        <v>18.279569892472999</v>
      </c>
      <c r="AJ35" s="9">
        <v>0</v>
      </c>
      <c r="AK35" s="6">
        <f t="shared" si="14"/>
        <v>18.279569892472999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27</v>
      </c>
      <c r="F36" s="4" t="s">
        <v>30</v>
      </c>
      <c r="G36" s="78" t="s">
        <v>16</v>
      </c>
      <c r="H36" s="6">
        <v>184</v>
      </c>
      <c r="I36" s="8">
        <v>580.04347826086996</v>
      </c>
      <c r="J36" s="8">
        <v>60.247651573119001</v>
      </c>
      <c r="K36" s="6">
        <v>51.000000000999997</v>
      </c>
      <c r="L36" s="9">
        <v>34.574468085105998</v>
      </c>
      <c r="M36" s="9">
        <v>43.617021276594997</v>
      </c>
      <c r="N36" s="9">
        <v>19.148936170212</v>
      </c>
      <c r="O36" s="9">
        <v>0.53191489361699995</v>
      </c>
      <c r="P36" s="6">
        <f t="shared" si="12"/>
        <v>19.680851063829</v>
      </c>
      <c r="S36" s="6">
        <v>168</v>
      </c>
      <c r="T36" s="9">
        <v>564.66666666666697</v>
      </c>
      <c r="U36" s="9">
        <v>62.491069222208999</v>
      </c>
      <c r="V36" s="9">
        <v>51.000000000999997</v>
      </c>
      <c r="W36" s="9">
        <v>35.9375</v>
      </c>
      <c r="X36" s="9">
        <v>32.8125</v>
      </c>
      <c r="Y36" s="9">
        <v>18.229166666666</v>
      </c>
      <c r="Z36" s="9">
        <v>0.52083333333299997</v>
      </c>
      <c r="AA36" s="6">
        <f t="shared" si="13"/>
        <v>18.749999999998998</v>
      </c>
      <c r="AC36" s="6">
        <v>83</v>
      </c>
      <c r="AD36" s="8">
        <v>559.34939759036104</v>
      </c>
      <c r="AE36" s="8">
        <v>63.353909871246998</v>
      </c>
      <c r="AF36" s="6">
        <v>51.000000000999997</v>
      </c>
      <c r="AG36" s="9">
        <v>48.235294117647001</v>
      </c>
      <c r="AH36" s="9">
        <v>36.470588235294002</v>
      </c>
      <c r="AI36" s="9">
        <v>12.941176470587999</v>
      </c>
      <c r="AJ36" s="9">
        <v>0</v>
      </c>
      <c r="AK36" s="6">
        <f t="shared" si="14"/>
        <v>12.941176470587999</v>
      </c>
    </row>
    <row r="37" spans="1:37" s="7" customFormat="1" ht="16.2" thickBot="1">
      <c r="A37" s="3"/>
      <c r="B37" s="4"/>
      <c r="C37" s="4"/>
      <c r="D37" s="4"/>
      <c r="E37" s="4"/>
      <c r="F37" s="4"/>
      <c r="G37" s="78"/>
      <c r="H37" s="26" t="s">
        <v>24</v>
      </c>
      <c r="I37" s="36">
        <f>(I36-I32)/J36</f>
        <v>0.38646798224376916</v>
      </c>
      <c r="J37" s="8"/>
      <c r="K37" s="6"/>
      <c r="L37" s="9"/>
      <c r="M37" s="38" t="s">
        <v>34</v>
      </c>
      <c r="N37" s="9"/>
      <c r="O37" s="9"/>
      <c r="P37" s="74">
        <f>P36-P32</f>
        <v>8.9938281630659986</v>
      </c>
      <c r="S37" s="43" t="s">
        <v>23</v>
      </c>
      <c r="T37" s="30">
        <f>(T36-T32)/U36</f>
        <v>0.14152559928295852</v>
      </c>
      <c r="X37" s="38" t="s">
        <v>34</v>
      </c>
      <c r="AA37" s="74">
        <f>AA36-AA32</f>
        <v>3.5499999999989988</v>
      </c>
      <c r="AC37" s="43" t="s">
        <v>23</v>
      </c>
      <c r="AD37" s="30">
        <f>(AD36-AD32)/AE36</f>
        <v>7.530035096469166E-3</v>
      </c>
      <c r="AH37" s="38" t="s">
        <v>34</v>
      </c>
      <c r="AI37" s="9"/>
      <c r="AJ37" s="9"/>
      <c r="AK37" s="76">
        <f>AK36-AK32</f>
        <v>-16.225490196077999</v>
      </c>
    </row>
    <row r="38" spans="1:37" s="7" customFormat="1" ht="15.6" thickBot="1">
      <c r="A38" s="3"/>
      <c r="B38" s="4"/>
      <c r="C38" s="4"/>
      <c r="D38" s="4"/>
      <c r="E38" s="4"/>
      <c r="F38" s="4"/>
      <c r="G38" s="78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27</v>
      </c>
      <c r="F39" s="4" t="s">
        <v>30</v>
      </c>
      <c r="G39" s="78" t="s">
        <v>16</v>
      </c>
      <c r="H39" s="6">
        <v>101</v>
      </c>
      <c r="I39" s="8">
        <v>616.35643564356405</v>
      </c>
      <c r="J39" s="8">
        <v>42.923789245221997</v>
      </c>
      <c r="K39" s="6">
        <v>49.500000000999997</v>
      </c>
      <c r="L39" s="9">
        <v>22.330097087378</v>
      </c>
      <c r="M39" s="9">
        <v>60.194174757280997</v>
      </c>
      <c r="N39" s="9">
        <v>15.533980582524</v>
      </c>
      <c r="O39" s="9">
        <v>0</v>
      </c>
      <c r="P39" s="6">
        <f>N39+O39</f>
        <v>15.533980582524</v>
      </c>
      <c r="S39" s="6">
        <v>62</v>
      </c>
      <c r="T39" s="9">
        <v>620.35483870967698</v>
      </c>
      <c r="U39" s="9">
        <v>43.628497520258001</v>
      </c>
      <c r="V39" s="9">
        <v>52.000000000999997</v>
      </c>
      <c r="W39" s="9">
        <v>26.153846153846001</v>
      </c>
      <c r="X39" s="9">
        <v>56.923076923076003</v>
      </c>
      <c r="Y39" s="9">
        <v>12.307692307691999</v>
      </c>
      <c r="Z39" s="9">
        <v>0</v>
      </c>
      <c r="AA39" s="6">
        <f>Y39+Z39</f>
        <v>12.307692307691999</v>
      </c>
      <c r="AC39" s="6">
        <v>25</v>
      </c>
      <c r="AD39" s="8">
        <v>602.12</v>
      </c>
      <c r="AE39" s="8">
        <v>62.820060490259998</v>
      </c>
      <c r="AF39" s="6">
        <v>48.000000000999997</v>
      </c>
      <c r="AG39" s="9">
        <v>32.142857142856997</v>
      </c>
      <c r="AH39" s="9">
        <v>39.285714285714</v>
      </c>
      <c r="AI39" s="9">
        <v>17.857142857142001</v>
      </c>
      <c r="AJ39" s="9">
        <v>0</v>
      </c>
      <c r="AK39" s="6">
        <f>AI39+AJ39</f>
        <v>17.857142857142001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27</v>
      </c>
      <c r="F40" s="4" t="s">
        <v>30</v>
      </c>
      <c r="G40" s="78" t="s">
        <v>16</v>
      </c>
      <c r="H40" s="6">
        <v>109</v>
      </c>
      <c r="I40" s="8">
        <v>605.19266055045898</v>
      </c>
      <c r="J40" s="8">
        <v>50.314101746155998</v>
      </c>
      <c r="K40" s="6">
        <v>50.000000000999997</v>
      </c>
      <c r="L40" s="9">
        <v>38.053097345132002</v>
      </c>
      <c r="M40" s="9">
        <v>44.247787610619</v>
      </c>
      <c r="N40" s="9">
        <v>14.159292035398</v>
      </c>
      <c r="O40" s="9">
        <v>0</v>
      </c>
      <c r="P40" s="6">
        <f t="shared" ref="P40:P43" si="15">N40+O40</f>
        <v>14.159292035398</v>
      </c>
      <c r="S40" s="6">
        <v>72</v>
      </c>
      <c r="T40" s="9">
        <v>603.77777777777806</v>
      </c>
      <c r="U40" s="9">
        <v>48.198890239758001</v>
      </c>
      <c r="V40" s="9">
        <v>47.000000000999997</v>
      </c>
      <c r="W40" s="9">
        <v>38.961038961039002</v>
      </c>
      <c r="X40" s="9">
        <v>41.558441558440997</v>
      </c>
      <c r="Y40" s="9">
        <v>12.987012987012999</v>
      </c>
      <c r="Z40" s="9">
        <v>0</v>
      </c>
      <c r="AA40" s="6">
        <f t="shared" ref="AA40:AA43" si="16">Y40+Z40</f>
        <v>12.987012987012999</v>
      </c>
      <c r="AC40" s="6">
        <v>31</v>
      </c>
      <c r="AD40" s="8">
        <v>604.09677419354796</v>
      </c>
      <c r="AE40" s="8">
        <v>57.717908739378998</v>
      </c>
      <c r="AF40" s="6">
        <v>31.000000001</v>
      </c>
      <c r="AG40" s="9">
        <v>33.333333333333002</v>
      </c>
      <c r="AH40" s="9">
        <v>36.111111111111001</v>
      </c>
      <c r="AI40" s="9">
        <v>13.888888888887999</v>
      </c>
      <c r="AJ40" s="9">
        <v>2.7777777777770001</v>
      </c>
      <c r="AK40" s="6">
        <f t="shared" ref="AK40:AK43" si="17">AI40+AJ40</f>
        <v>16.666666666664998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27</v>
      </c>
      <c r="F41" s="4" t="s">
        <v>30</v>
      </c>
      <c r="G41" s="78" t="s">
        <v>16</v>
      </c>
      <c r="H41" s="6">
        <v>126</v>
      </c>
      <c r="I41" s="8">
        <v>605.60317460317503</v>
      </c>
      <c r="J41" s="8">
        <v>48.115374568231999</v>
      </c>
      <c r="K41" s="6">
        <v>46.000000000999997</v>
      </c>
      <c r="L41" s="9">
        <v>31.111111111111001</v>
      </c>
      <c r="M41" s="9">
        <v>46.666666666666003</v>
      </c>
      <c r="N41" s="9">
        <v>15.555555555554999</v>
      </c>
      <c r="O41" s="9">
        <v>0</v>
      </c>
      <c r="P41" s="6">
        <f t="shared" si="15"/>
        <v>15.555555555554999</v>
      </c>
      <c r="S41" s="6">
        <v>85</v>
      </c>
      <c r="T41" s="9">
        <v>608.45882352941203</v>
      </c>
      <c r="U41" s="9">
        <v>36.860597410467001</v>
      </c>
      <c r="V41" s="9">
        <v>48.000000000999997</v>
      </c>
      <c r="W41" s="9">
        <v>33.333333333333002</v>
      </c>
      <c r="X41" s="9">
        <v>56.321839080459</v>
      </c>
      <c r="Y41" s="9">
        <v>8.0459770114939992</v>
      </c>
      <c r="Z41" s="9">
        <v>0</v>
      </c>
      <c r="AA41" s="6">
        <f t="shared" si="16"/>
        <v>8.0459770114939992</v>
      </c>
      <c r="AC41" s="6">
        <v>38</v>
      </c>
      <c r="AD41" s="8">
        <v>616.10526315789502</v>
      </c>
      <c r="AE41" s="8">
        <v>41.990854521458999</v>
      </c>
      <c r="AF41" s="6">
        <v>31.000000001</v>
      </c>
      <c r="AG41" s="9">
        <v>30.232558139534</v>
      </c>
      <c r="AH41" s="9">
        <v>34.883720930232002</v>
      </c>
      <c r="AI41" s="9">
        <v>23.255813953488001</v>
      </c>
      <c r="AJ41" s="9">
        <v>0</v>
      </c>
      <c r="AK41" s="6">
        <f t="shared" si="17"/>
        <v>23.255813953488001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27</v>
      </c>
      <c r="F42" s="4" t="s">
        <v>30</v>
      </c>
      <c r="G42" s="78" t="s">
        <v>16</v>
      </c>
      <c r="H42" s="6">
        <v>122</v>
      </c>
      <c r="I42" s="8">
        <v>613.46721311475403</v>
      </c>
      <c r="J42" s="8">
        <v>45.679657918388003</v>
      </c>
      <c r="K42" s="6">
        <v>45.500000000999997</v>
      </c>
      <c r="L42" s="9">
        <v>25.190839694655999</v>
      </c>
      <c r="M42" s="9">
        <v>52.671755725190003</v>
      </c>
      <c r="N42" s="9">
        <v>15.267175572518999</v>
      </c>
      <c r="O42" s="9">
        <v>0</v>
      </c>
      <c r="P42" s="6">
        <f t="shared" si="15"/>
        <v>15.267175572518999</v>
      </c>
      <c r="S42" s="6">
        <v>84</v>
      </c>
      <c r="T42" s="9">
        <v>616.36904761904805</v>
      </c>
      <c r="U42" s="9">
        <v>50.393100446151998</v>
      </c>
      <c r="V42" s="9">
        <v>49.000000000999997</v>
      </c>
      <c r="W42" s="9">
        <v>25.882352941175998</v>
      </c>
      <c r="X42" s="9">
        <v>57.647058823529001</v>
      </c>
      <c r="Y42" s="9">
        <v>15.294117647058</v>
      </c>
      <c r="Z42" s="9">
        <v>0</v>
      </c>
      <c r="AA42" s="6">
        <f t="shared" si="16"/>
        <v>15.294117647058</v>
      </c>
      <c r="AC42" s="6">
        <v>27</v>
      </c>
      <c r="AD42" s="8">
        <v>616.11111111111097</v>
      </c>
      <c r="AE42" s="8">
        <v>46.326876510071997</v>
      </c>
      <c r="AF42" s="6">
        <v>47.000000000999997</v>
      </c>
      <c r="AG42" s="9">
        <v>35.483870967740998</v>
      </c>
      <c r="AH42" s="9">
        <v>38.709677419354001</v>
      </c>
      <c r="AI42" s="9">
        <v>12.903225806450999</v>
      </c>
      <c r="AJ42" s="9">
        <v>0</v>
      </c>
      <c r="AK42" s="6">
        <f t="shared" si="17"/>
        <v>12.903225806450999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27</v>
      </c>
      <c r="F43" s="4" t="s">
        <v>30</v>
      </c>
      <c r="G43" s="78" t="s">
        <v>16</v>
      </c>
      <c r="H43" s="6">
        <v>148</v>
      </c>
      <c r="I43" s="8">
        <v>611.67567567567596</v>
      </c>
      <c r="J43" s="8">
        <v>50.910113694736999</v>
      </c>
      <c r="K43" s="6">
        <v>48.000000000999997</v>
      </c>
      <c r="L43" s="9">
        <v>27.272727272727</v>
      </c>
      <c r="M43" s="9">
        <v>50.649350649349998</v>
      </c>
      <c r="N43" s="9">
        <v>18.181818181817999</v>
      </c>
      <c r="O43" s="9">
        <v>0</v>
      </c>
      <c r="P43" s="6">
        <f t="shared" si="15"/>
        <v>18.181818181817999</v>
      </c>
      <c r="S43" s="6">
        <v>78</v>
      </c>
      <c r="T43" s="9">
        <v>615.17948717948696</v>
      </c>
      <c r="U43" s="9">
        <v>52.449788874505998</v>
      </c>
      <c r="V43" s="9">
        <v>50.000000000999997</v>
      </c>
      <c r="W43" s="9">
        <v>33.333333333333002</v>
      </c>
      <c r="X43" s="9">
        <v>39.506172839506</v>
      </c>
      <c r="Y43" s="9">
        <v>23.456790123455999</v>
      </c>
      <c r="Z43" s="9">
        <v>0</v>
      </c>
      <c r="AA43" s="6">
        <f t="shared" si="16"/>
        <v>23.456790123455999</v>
      </c>
      <c r="AC43" s="6">
        <v>31</v>
      </c>
      <c r="AD43" s="8">
        <v>601.35483870967698</v>
      </c>
      <c r="AE43" s="8">
        <v>40.199957203208001</v>
      </c>
      <c r="AF43" s="6">
        <v>44.500000000999997</v>
      </c>
      <c r="AG43" s="9">
        <v>34.375</v>
      </c>
      <c r="AH43" s="9">
        <v>46.875</v>
      </c>
      <c r="AI43" s="9">
        <v>15.625</v>
      </c>
      <c r="AJ43" s="9">
        <v>0</v>
      </c>
      <c r="AK43" s="6">
        <f t="shared" si="17"/>
        <v>15.625</v>
      </c>
    </row>
    <row r="44" spans="1:37" s="7" customFormat="1" ht="16.2" thickBot="1">
      <c r="A44" s="3"/>
      <c r="B44" s="4"/>
      <c r="C44" s="4"/>
      <c r="D44" s="4"/>
      <c r="E44" s="4"/>
      <c r="F44" s="4"/>
      <c r="G44" s="78"/>
      <c r="H44" s="26" t="s">
        <v>24</v>
      </c>
      <c r="I44" s="30">
        <f>(I43-I39)/J43</f>
        <v>-9.1941652221687778E-2</v>
      </c>
      <c r="J44" s="8"/>
      <c r="K44" s="6"/>
      <c r="L44" s="9"/>
      <c r="M44" s="38" t="s">
        <v>34</v>
      </c>
      <c r="N44" s="9"/>
      <c r="O44" s="9"/>
      <c r="P44" s="74">
        <f>P43-P39</f>
        <v>2.6478375992939984</v>
      </c>
      <c r="S44" s="43" t="s">
        <v>23</v>
      </c>
      <c r="T44" s="30">
        <f>(T43-T39)/U43</f>
        <v>-9.8672494994647822E-2</v>
      </c>
      <c r="X44" s="38" t="s">
        <v>34</v>
      </c>
      <c r="AA44" s="75">
        <f>AA43-AA39</f>
        <v>11.149097815764</v>
      </c>
      <c r="AC44" s="43" t="s">
        <v>23</v>
      </c>
      <c r="AD44" s="30">
        <f>(AD43-AD39)/AE43</f>
        <v>-1.9033883206770203E-2</v>
      </c>
      <c r="AH44" s="38" t="s">
        <v>34</v>
      </c>
      <c r="AI44" s="9"/>
      <c r="AJ44" s="9"/>
      <c r="AK44" s="74">
        <f>AK43-AK39</f>
        <v>-2.2321428571420014</v>
      </c>
    </row>
    <row r="45" spans="1:37" s="7" customFormat="1" ht="15.6" thickBot="1">
      <c r="A45" s="31"/>
      <c r="B45" s="32"/>
      <c r="C45" s="32"/>
      <c r="D45" s="32"/>
      <c r="E45" s="32"/>
      <c r="F45" s="32"/>
      <c r="G45" s="79"/>
      <c r="H45" s="32"/>
      <c r="I45" s="32"/>
      <c r="J45" s="33"/>
      <c r="K45" s="34"/>
      <c r="L45" s="35"/>
      <c r="M45" s="35"/>
      <c r="N45" s="35"/>
      <c r="O45" s="35"/>
      <c r="P45" s="34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G46" s="80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27</v>
      </c>
      <c r="F47" s="4" t="s">
        <v>30</v>
      </c>
      <c r="G47" s="78" t="s">
        <v>16</v>
      </c>
      <c r="H47" s="6">
        <v>302</v>
      </c>
      <c r="I47" s="8">
        <v>442.06622516556303</v>
      </c>
      <c r="J47" s="8">
        <v>44.027199215406</v>
      </c>
      <c r="K47" s="6">
        <v>45.000000000999997</v>
      </c>
      <c r="L47" s="9">
        <v>18.811881188118001</v>
      </c>
      <c r="M47" s="9">
        <v>73.597359735973001</v>
      </c>
      <c r="N47" s="9">
        <v>7.2607260726070004</v>
      </c>
      <c r="O47" s="9">
        <v>0</v>
      </c>
      <c r="P47" s="6">
        <f>N47+O47</f>
        <v>7.2607260726070004</v>
      </c>
      <c r="S47" s="6">
        <v>145</v>
      </c>
      <c r="T47" s="9">
        <v>422.84827586206899</v>
      </c>
      <c r="U47" s="9">
        <v>55.741632535306003</v>
      </c>
      <c r="V47" s="9">
        <v>37.000000000999997</v>
      </c>
      <c r="W47" s="9">
        <v>30.136986301368999</v>
      </c>
      <c r="X47" s="9">
        <v>59.589041095890003</v>
      </c>
      <c r="Y47" s="9">
        <v>9.5890410958899999</v>
      </c>
      <c r="Z47" s="9">
        <v>0</v>
      </c>
      <c r="AA47" s="6">
        <f>Y47+Z47</f>
        <v>9.5890410958899999</v>
      </c>
      <c r="AC47" s="6">
        <v>61</v>
      </c>
      <c r="AD47" s="8">
        <v>435.213114754098</v>
      </c>
      <c r="AE47" s="8">
        <v>33.11450576112</v>
      </c>
      <c r="AF47" s="6">
        <v>47.000000000999997</v>
      </c>
      <c r="AG47" s="9">
        <v>18.032786885244999</v>
      </c>
      <c r="AH47" s="9">
        <v>75.409836065573003</v>
      </c>
      <c r="AI47" s="9">
        <v>6.5573770491800003</v>
      </c>
      <c r="AJ47" s="9">
        <v>0</v>
      </c>
      <c r="AK47" s="6">
        <f>AI47+AJ47</f>
        <v>6.5573770491800003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27</v>
      </c>
      <c r="F48" s="4" t="s">
        <v>30</v>
      </c>
      <c r="G48" s="78" t="s">
        <v>16</v>
      </c>
      <c r="H48" s="6">
        <v>298</v>
      </c>
      <c r="I48" s="8">
        <v>436.92281879194599</v>
      </c>
      <c r="J48" s="8">
        <v>46.587205973076003</v>
      </c>
      <c r="K48" s="6">
        <v>43.000000000999997</v>
      </c>
      <c r="L48" s="9">
        <v>25.167785234899</v>
      </c>
      <c r="M48" s="9">
        <v>67.114093959730994</v>
      </c>
      <c r="N48" s="9">
        <v>7.7181208053689998</v>
      </c>
      <c r="O48" s="9">
        <v>0</v>
      </c>
      <c r="P48" s="6">
        <f t="shared" ref="P48:P51" si="18">N48+O48</f>
        <v>7.7181208053689998</v>
      </c>
      <c r="S48" s="6">
        <v>158</v>
      </c>
      <c r="T48" s="9">
        <v>426.93670886075898</v>
      </c>
      <c r="U48" s="9">
        <v>42.681860217744997</v>
      </c>
      <c r="V48" s="9">
        <v>43.000000000999997</v>
      </c>
      <c r="W48" s="9">
        <v>26.086956521739001</v>
      </c>
      <c r="X48" s="9">
        <v>63.975155279502999</v>
      </c>
      <c r="Y48" s="9">
        <v>8.0745341614899999</v>
      </c>
      <c r="Z48" s="9">
        <v>0</v>
      </c>
      <c r="AA48" s="6">
        <f t="shared" ref="AA48:AA51" si="19">Y48+Z48</f>
        <v>8.0745341614899999</v>
      </c>
      <c r="AC48" s="6">
        <v>63</v>
      </c>
      <c r="AD48" s="8">
        <v>431.80952380952402</v>
      </c>
      <c r="AE48" s="8">
        <v>44.889777966688001</v>
      </c>
      <c r="AF48" s="6">
        <v>39.500000000999997</v>
      </c>
      <c r="AG48" s="9">
        <v>32.8125</v>
      </c>
      <c r="AH48" s="9">
        <v>57.8125</v>
      </c>
      <c r="AI48" s="9">
        <v>7.8125</v>
      </c>
      <c r="AJ48" s="9">
        <v>0</v>
      </c>
      <c r="AK48" s="6">
        <f t="shared" ref="AK48:AK51" si="20">AI48+AJ48</f>
        <v>7.8125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27</v>
      </c>
      <c r="F49" s="4" t="s">
        <v>30</v>
      </c>
      <c r="G49" s="78" t="s">
        <v>16</v>
      </c>
      <c r="H49" s="6">
        <v>287</v>
      </c>
      <c r="I49" s="8">
        <v>447.53658536585402</v>
      </c>
      <c r="J49" s="8">
        <v>45.412459622870003</v>
      </c>
      <c r="K49" s="6">
        <v>54.500000000999997</v>
      </c>
      <c r="L49" s="9">
        <v>18.275862068965001</v>
      </c>
      <c r="M49" s="9">
        <v>70</v>
      </c>
      <c r="N49" s="9">
        <v>10.344827586206</v>
      </c>
      <c r="O49" s="9">
        <v>0.34482758620600001</v>
      </c>
      <c r="P49" s="6">
        <f t="shared" si="18"/>
        <v>10.689655172411999</v>
      </c>
      <c r="S49" s="6">
        <v>190</v>
      </c>
      <c r="T49" s="9">
        <v>432.95263157894698</v>
      </c>
      <c r="U49" s="9">
        <v>47.128360892837001</v>
      </c>
      <c r="V49" s="9">
        <v>47.000000000999997</v>
      </c>
      <c r="W49" s="9">
        <v>21.025641025641001</v>
      </c>
      <c r="X49" s="9">
        <v>67.179487179486998</v>
      </c>
      <c r="Y49" s="9">
        <v>9.2307692307690008</v>
      </c>
      <c r="Z49" s="9">
        <v>0</v>
      </c>
      <c r="AA49" s="6">
        <f t="shared" si="19"/>
        <v>9.2307692307690008</v>
      </c>
      <c r="AC49" s="6">
        <v>66</v>
      </c>
      <c r="AD49" s="8">
        <v>425.98484848484799</v>
      </c>
      <c r="AE49" s="8">
        <v>43.545022650918</v>
      </c>
      <c r="AF49" s="6">
        <v>28.000000001</v>
      </c>
      <c r="AG49" s="9">
        <v>28.985507246375999</v>
      </c>
      <c r="AH49" s="9">
        <v>59.420289855071999</v>
      </c>
      <c r="AI49" s="9">
        <v>7.2463768115939997</v>
      </c>
      <c r="AJ49" s="9">
        <v>0</v>
      </c>
      <c r="AK49" s="6">
        <f t="shared" si="20"/>
        <v>7.2463768115939997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27</v>
      </c>
      <c r="F50" s="4" t="s">
        <v>30</v>
      </c>
      <c r="G50" s="78" t="s">
        <v>16</v>
      </c>
      <c r="H50" s="6">
        <v>311</v>
      </c>
      <c r="I50" s="8">
        <v>439.46945337620599</v>
      </c>
      <c r="J50" s="8">
        <v>48.835122864431</v>
      </c>
      <c r="K50" s="6">
        <v>49.000000000999997</v>
      </c>
      <c r="L50" s="9">
        <v>24.679487179487001</v>
      </c>
      <c r="M50" s="9">
        <v>65.064102564102001</v>
      </c>
      <c r="N50" s="9">
        <v>9.6153846153840004</v>
      </c>
      <c r="O50" s="9">
        <v>0.32051282051199997</v>
      </c>
      <c r="P50" s="6">
        <f t="shared" si="18"/>
        <v>9.9358974358960008</v>
      </c>
      <c r="S50" s="6">
        <v>195</v>
      </c>
      <c r="T50" s="9">
        <v>433.35897435897402</v>
      </c>
      <c r="U50" s="9">
        <v>47.993710487576003</v>
      </c>
      <c r="V50" s="9">
        <v>50.000000000999997</v>
      </c>
      <c r="W50" s="9">
        <v>28.571428571428001</v>
      </c>
      <c r="X50" s="9">
        <v>62.244897959183</v>
      </c>
      <c r="Y50" s="9">
        <v>8.6734693877550004</v>
      </c>
      <c r="Z50" s="9">
        <v>0</v>
      </c>
      <c r="AA50" s="6">
        <f t="shared" si="19"/>
        <v>8.6734693877550004</v>
      </c>
      <c r="AC50" s="6">
        <v>76</v>
      </c>
      <c r="AD50" s="8">
        <v>419.15789473684202</v>
      </c>
      <c r="AE50" s="8">
        <v>41.300218766676998</v>
      </c>
      <c r="AF50" s="6">
        <v>37.000000000999997</v>
      </c>
      <c r="AG50" s="9">
        <v>36.363636363635997</v>
      </c>
      <c r="AH50" s="9">
        <v>59.740259740258999</v>
      </c>
      <c r="AI50" s="9">
        <v>2.5974025974020001</v>
      </c>
      <c r="AJ50" s="9">
        <v>0</v>
      </c>
      <c r="AK50" s="6">
        <f t="shared" si="20"/>
        <v>2.5974025974020001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27</v>
      </c>
      <c r="F51" s="4" t="s">
        <v>30</v>
      </c>
      <c r="G51" s="78" t="s">
        <v>16</v>
      </c>
      <c r="H51" s="6">
        <v>321</v>
      </c>
      <c r="I51" s="8">
        <v>441.08411214953298</v>
      </c>
      <c r="J51" s="8">
        <v>44.655232370208999</v>
      </c>
      <c r="K51" s="6">
        <v>56.000000000999997</v>
      </c>
      <c r="L51" s="9">
        <v>22.392638036809</v>
      </c>
      <c r="M51" s="9">
        <v>67.484662576687001</v>
      </c>
      <c r="N51" s="9">
        <v>8.5889570552139993</v>
      </c>
      <c r="O51" s="9">
        <v>0</v>
      </c>
      <c r="P51" s="6">
        <f t="shared" si="18"/>
        <v>8.5889570552139993</v>
      </c>
      <c r="S51" s="6">
        <v>190</v>
      </c>
      <c r="T51" s="9">
        <v>432.02105263157898</v>
      </c>
      <c r="U51" s="9">
        <v>43.625020476608</v>
      </c>
      <c r="V51" s="9">
        <v>45.000000000999997</v>
      </c>
      <c r="W51" s="9">
        <v>23.316062176165001</v>
      </c>
      <c r="X51" s="9">
        <v>67.357512953367007</v>
      </c>
      <c r="Y51" s="9">
        <v>7.7720207253879998</v>
      </c>
      <c r="Z51" s="9">
        <v>0</v>
      </c>
      <c r="AA51" s="6">
        <f t="shared" si="19"/>
        <v>7.7720207253879998</v>
      </c>
      <c r="AC51" s="6">
        <v>75</v>
      </c>
      <c r="AD51" s="8">
        <v>434.42666666666702</v>
      </c>
      <c r="AE51" s="8">
        <v>43.478846466874998</v>
      </c>
      <c r="AF51" s="6">
        <v>56.000000000999997</v>
      </c>
      <c r="AG51" s="9">
        <v>34.177215189873003</v>
      </c>
      <c r="AH51" s="9">
        <v>50.632911392404999</v>
      </c>
      <c r="AI51" s="9">
        <v>10.126582278480999</v>
      </c>
      <c r="AJ51" s="9">
        <v>0</v>
      </c>
      <c r="AK51" s="6">
        <f t="shared" si="20"/>
        <v>10.126582278480999</v>
      </c>
    </row>
    <row r="52" spans="1:37" s="7" customFormat="1" ht="16.2" thickBot="1">
      <c r="A52" s="3"/>
      <c r="B52" s="4"/>
      <c r="C52" s="4"/>
      <c r="D52" s="4"/>
      <c r="E52" s="4"/>
      <c r="F52" s="4"/>
      <c r="G52" s="78"/>
      <c r="H52" s="26" t="s">
        <v>24</v>
      </c>
      <c r="I52" s="30">
        <f>(I51-I47)/J51</f>
        <v>-2.1993234922347907E-2</v>
      </c>
      <c r="J52" s="8"/>
      <c r="K52" s="6"/>
      <c r="L52" s="9"/>
      <c r="M52" s="38" t="s">
        <v>34</v>
      </c>
      <c r="N52" s="9"/>
      <c r="O52" s="9"/>
      <c r="P52" s="74">
        <f>P51-P47</f>
        <v>1.3282309826069989</v>
      </c>
      <c r="S52" s="43" t="s">
        <v>23</v>
      </c>
      <c r="T52" s="30">
        <f>(T51-T47)/U51</f>
        <v>0.21026412524960286</v>
      </c>
      <c r="X52" s="38" t="s">
        <v>34</v>
      </c>
      <c r="AA52" s="74">
        <f>AA51-AA47</f>
        <v>-1.817020370502</v>
      </c>
      <c r="AC52" s="43" t="s">
        <v>23</v>
      </c>
      <c r="AD52" s="30">
        <f>(AD51-AD47)/AE51</f>
        <v>-1.8088062387537133E-2</v>
      </c>
      <c r="AH52" s="38" t="s">
        <v>34</v>
      </c>
      <c r="AI52" s="9"/>
      <c r="AJ52" s="9"/>
      <c r="AK52" s="74">
        <f>AK51-AK47</f>
        <v>3.5692052293009988</v>
      </c>
    </row>
    <row r="53" spans="1:37" s="7" customFormat="1" ht="15.6" thickBot="1">
      <c r="A53" s="3"/>
      <c r="B53" s="4"/>
      <c r="C53" s="4"/>
      <c r="D53" s="4"/>
      <c r="E53" s="4"/>
      <c r="F53" s="4"/>
      <c r="G53" s="78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27</v>
      </c>
      <c r="F54" s="4" t="s">
        <v>30</v>
      </c>
      <c r="G54" s="78" t="s">
        <v>16</v>
      </c>
      <c r="H54" s="6">
        <v>129</v>
      </c>
      <c r="I54" s="8">
        <v>481.542635658915</v>
      </c>
      <c r="J54" s="8">
        <v>46.894830430699002</v>
      </c>
      <c r="K54" s="6">
        <v>44.000000000999997</v>
      </c>
      <c r="L54" s="9">
        <v>11.450381679389</v>
      </c>
      <c r="M54" s="9">
        <v>80.152671755724995</v>
      </c>
      <c r="N54" s="9">
        <v>6.8702290076330002</v>
      </c>
      <c r="O54" s="9">
        <v>0</v>
      </c>
      <c r="P54" s="6">
        <f>N54+O54</f>
        <v>6.8702290076330002</v>
      </c>
      <c r="S54" s="6">
        <v>124</v>
      </c>
      <c r="T54" s="9">
        <v>478.91129032258101</v>
      </c>
      <c r="U54" s="9">
        <v>45.191015024801999</v>
      </c>
      <c r="V54" s="9">
        <v>49.000000000999997</v>
      </c>
      <c r="W54" s="9">
        <v>10.4</v>
      </c>
      <c r="X54" s="9">
        <v>82.4</v>
      </c>
      <c r="Y54" s="9">
        <v>5.6</v>
      </c>
      <c r="Z54" s="9">
        <v>0.8</v>
      </c>
      <c r="AA54" s="6">
        <f>Y54+Z54</f>
        <v>6.3999999999999995</v>
      </c>
      <c r="AC54" s="6">
        <v>47</v>
      </c>
      <c r="AD54" s="8">
        <v>479.48936170212801</v>
      </c>
      <c r="AE54" s="8">
        <v>44.883846392381997</v>
      </c>
      <c r="AF54" s="6">
        <v>39.500000000999997</v>
      </c>
      <c r="AG54" s="9">
        <v>10.416666666666</v>
      </c>
      <c r="AH54" s="9">
        <v>79.166666666666003</v>
      </c>
      <c r="AI54" s="9">
        <v>8.333333333333</v>
      </c>
      <c r="AJ54" s="9">
        <v>0</v>
      </c>
      <c r="AK54" s="6">
        <f>AI54+AJ54</f>
        <v>8.333333333333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27</v>
      </c>
      <c r="F55" s="4" t="s">
        <v>30</v>
      </c>
      <c r="G55" s="78" t="s">
        <v>16</v>
      </c>
      <c r="H55" s="6">
        <v>167</v>
      </c>
      <c r="I55" s="8">
        <v>480.22155688622797</v>
      </c>
      <c r="J55" s="8">
        <v>44.591100900169998</v>
      </c>
      <c r="K55" s="6">
        <v>41.000000000999997</v>
      </c>
      <c r="L55" s="9">
        <v>13.017751479289</v>
      </c>
      <c r="M55" s="9">
        <v>76.331360946744994</v>
      </c>
      <c r="N55" s="9">
        <v>9.4674556213009993</v>
      </c>
      <c r="O55" s="9">
        <v>0</v>
      </c>
      <c r="P55" s="6">
        <f t="shared" ref="P55:P58" si="21">N55+O55</f>
        <v>9.4674556213009993</v>
      </c>
      <c r="S55" s="6">
        <v>130</v>
      </c>
      <c r="T55" s="9">
        <v>469.73846153846199</v>
      </c>
      <c r="U55" s="9">
        <v>52.964893133013</v>
      </c>
      <c r="V55" s="9">
        <v>44.000000000999997</v>
      </c>
      <c r="W55" s="9">
        <v>19.230769230768999</v>
      </c>
      <c r="X55" s="9">
        <v>73.846153846153001</v>
      </c>
      <c r="Y55" s="9">
        <v>6.9230769230759996</v>
      </c>
      <c r="Z55" s="9">
        <v>0</v>
      </c>
      <c r="AA55" s="6">
        <f t="shared" ref="AA55:AA58" si="22">Y55+Z55</f>
        <v>6.9230769230759996</v>
      </c>
      <c r="AC55" s="6">
        <v>70</v>
      </c>
      <c r="AD55" s="8">
        <v>471.728571428571</v>
      </c>
      <c r="AE55" s="8">
        <v>52.088531500433</v>
      </c>
      <c r="AF55" s="6">
        <v>39.000000000999997</v>
      </c>
      <c r="AG55" s="9">
        <v>24.285714285714</v>
      </c>
      <c r="AH55" s="9">
        <v>65.714285714284998</v>
      </c>
      <c r="AI55" s="9">
        <v>10</v>
      </c>
      <c r="AJ55" s="9">
        <v>0</v>
      </c>
      <c r="AK55" s="6">
        <f t="shared" ref="AK55:AK58" si="23">AI55+AJ55</f>
        <v>10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27</v>
      </c>
      <c r="F56" s="4" t="s">
        <v>30</v>
      </c>
      <c r="G56" s="78" t="s">
        <v>16</v>
      </c>
      <c r="H56" s="6">
        <v>162</v>
      </c>
      <c r="I56" s="8">
        <v>483.475308641975</v>
      </c>
      <c r="J56" s="8">
        <v>47.483531060292997</v>
      </c>
      <c r="K56" s="6">
        <v>48.500000000999997</v>
      </c>
      <c r="L56" s="9">
        <v>10.429447852759999</v>
      </c>
      <c r="M56" s="9">
        <v>80.981595092023994</v>
      </c>
      <c r="N56" s="9">
        <v>7.3619631901840004</v>
      </c>
      <c r="O56" s="9">
        <v>0.61349693251500004</v>
      </c>
      <c r="P56" s="6">
        <f t="shared" si="21"/>
        <v>7.9754601226990003</v>
      </c>
      <c r="S56" s="6">
        <v>154</v>
      </c>
      <c r="T56" s="9">
        <v>466.993506493506</v>
      </c>
      <c r="U56" s="9">
        <v>42.639926785250999</v>
      </c>
      <c r="V56" s="9">
        <v>42.500000000999997</v>
      </c>
      <c r="W56" s="9">
        <v>16.129032258064001</v>
      </c>
      <c r="X56" s="9">
        <v>74.193548387096001</v>
      </c>
      <c r="Y56" s="9">
        <v>9.0322580645160002</v>
      </c>
      <c r="Z56" s="9">
        <v>0</v>
      </c>
      <c r="AA56" s="6">
        <f t="shared" si="22"/>
        <v>9.0322580645160002</v>
      </c>
      <c r="AC56" s="6">
        <v>77</v>
      </c>
      <c r="AD56" s="8">
        <v>478.233766233766</v>
      </c>
      <c r="AE56" s="8">
        <v>50.399951990341997</v>
      </c>
      <c r="AF56" s="6">
        <v>53.000000000999997</v>
      </c>
      <c r="AG56" s="9">
        <v>9.0909090909089993</v>
      </c>
      <c r="AH56" s="9">
        <v>75.324675324674999</v>
      </c>
      <c r="AI56" s="9">
        <v>15.584415584415</v>
      </c>
      <c r="AJ56" s="9">
        <v>0</v>
      </c>
      <c r="AK56" s="6">
        <f t="shared" si="23"/>
        <v>15.584415584415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27</v>
      </c>
      <c r="F57" s="4" t="s">
        <v>30</v>
      </c>
      <c r="G57" s="78" t="s">
        <v>16</v>
      </c>
      <c r="H57" s="6">
        <v>195</v>
      </c>
      <c r="I57" s="8">
        <v>491.73333333333301</v>
      </c>
      <c r="J57" s="8">
        <v>45.942486083051001</v>
      </c>
      <c r="K57" s="6">
        <v>50.000000000999997</v>
      </c>
      <c r="L57" s="9">
        <v>8.1218274111670006</v>
      </c>
      <c r="M57" s="9">
        <v>80.710659898477005</v>
      </c>
      <c r="N57" s="9">
        <v>9.6446700507610004</v>
      </c>
      <c r="O57" s="9">
        <v>0.50761421319699995</v>
      </c>
      <c r="P57" s="6">
        <f t="shared" si="21"/>
        <v>10.152284263958</v>
      </c>
      <c r="S57" s="6">
        <v>138</v>
      </c>
      <c r="T57" s="9">
        <v>467.44927536231899</v>
      </c>
      <c r="U57" s="9">
        <v>48.895251133546999</v>
      </c>
      <c r="V57" s="9">
        <v>43.000000000999997</v>
      </c>
      <c r="W57" s="9">
        <v>17.142857142857</v>
      </c>
      <c r="X57" s="9">
        <v>72.857142857141994</v>
      </c>
      <c r="Y57" s="9">
        <v>7.8571428571419997</v>
      </c>
      <c r="Z57" s="9">
        <v>0.71428571428499998</v>
      </c>
      <c r="AA57" s="6">
        <f t="shared" si="22"/>
        <v>8.5714285714269991</v>
      </c>
      <c r="AC57" s="6">
        <v>92</v>
      </c>
      <c r="AD57" s="8">
        <v>477.38043478260897</v>
      </c>
      <c r="AE57" s="8">
        <v>53.601058377138997</v>
      </c>
      <c r="AF57" s="6">
        <v>44.000000000999997</v>
      </c>
      <c r="AG57" s="9">
        <v>12.903225806450999</v>
      </c>
      <c r="AH57" s="9">
        <v>75.268817204301001</v>
      </c>
      <c r="AI57" s="9">
        <v>10.752688172042999</v>
      </c>
      <c r="AJ57" s="9">
        <v>0</v>
      </c>
      <c r="AK57" s="6">
        <f t="shared" si="23"/>
        <v>10.752688172042999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27</v>
      </c>
      <c r="F58" s="4" t="s">
        <v>30</v>
      </c>
      <c r="G58" s="78" t="s">
        <v>16</v>
      </c>
      <c r="H58" s="6">
        <v>184</v>
      </c>
      <c r="I58" s="8">
        <v>496.22282608695701</v>
      </c>
      <c r="J58" s="8">
        <v>41.548961448321002</v>
      </c>
      <c r="K58" s="6">
        <v>52.000000000999997</v>
      </c>
      <c r="L58" s="9">
        <v>6.3829787234040003</v>
      </c>
      <c r="M58" s="9">
        <v>82.978723404255007</v>
      </c>
      <c r="N58" s="9">
        <v>8.5106382978719992</v>
      </c>
      <c r="O58" s="9">
        <v>0</v>
      </c>
      <c r="P58" s="6">
        <f t="shared" si="21"/>
        <v>8.5106382978719992</v>
      </c>
      <c r="S58" s="6">
        <v>190</v>
      </c>
      <c r="T58" s="9">
        <v>477.42631578947402</v>
      </c>
      <c r="U58" s="9">
        <v>46.964157695501001</v>
      </c>
      <c r="V58" s="9">
        <v>47.500000000999997</v>
      </c>
      <c r="W58" s="9">
        <v>13.541666666666</v>
      </c>
      <c r="X58" s="9">
        <v>76.041666666666003</v>
      </c>
      <c r="Y58" s="9">
        <v>8.333333333333</v>
      </c>
      <c r="Z58" s="9">
        <v>1.0416666666659999</v>
      </c>
      <c r="AA58" s="6">
        <f t="shared" si="22"/>
        <v>9.3749999999989999</v>
      </c>
      <c r="AC58" s="6">
        <v>84</v>
      </c>
      <c r="AD58" s="8">
        <v>482.28571428571399</v>
      </c>
      <c r="AE58" s="8">
        <v>43.842151535832002</v>
      </c>
      <c r="AF58" s="6">
        <v>60.000000000999997</v>
      </c>
      <c r="AG58" s="9">
        <v>8.2352941176469994</v>
      </c>
      <c r="AH58" s="9">
        <v>82.352941176469997</v>
      </c>
      <c r="AI58" s="9">
        <v>8.2352941176469994</v>
      </c>
      <c r="AJ58" s="9">
        <v>0</v>
      </c>
      <c r="AK58" s="6">
        <f t="shared" si="23"/>
        <v>8.2352941176469994</v>
      </c>
    </row>
    <row r="59" spans="1:37" s="7" customFormat="1" ht="16.2" thickBot="1">
      <c r="A59" s="3"/>
      <c r="B59" s="4"/>
      <c r="C59" s="4"/>
      <c r="D59" s="4"/>
      <c r="E59" s="4"/>
      <c r="F59" s="4"/>
      <c r="G59" s="78"/>
      <c r="H59" s="26" t="s">
        <v>24</v>
      </c>
      <c r="I59" s="36">
        <f>(I58-I54)/J58</f>
        <v>0.35332268043092657</v>
      </c>
      <c r="J59" s="8"/>
      <c r="K59" s="6"/>
      <c r="L59" s="9"/>
      <c r="M59" s="38" t="s">
        <v>34</v>
      </c>
      <c r="N59" s="9"/>
      <c r="O59" s="9"/>
      <c r="P59" s="74">
        <f>P58-P54</f>
        <v>1.6404092902389991</v>
      </c>
      <c r="S59" s="43" t="s">
        <v>23</v>
      </c>
      <c r="T59" s="30">
        <f>(T58-T54)/U58</f>
        <v>-3.1619315792588948E-2</v>
      </c>
      <c r="X59" s="38" t="s">
        <v>34</v>
      </c>
      <c r="AA59" s="74">
        <f>AA58-AA54</f>
        <v>2.9749999999990004</v>
      </c>
      <c r="AC59" s="43" t="s">
        <v>23</v>
      </c>
      <c r="AD59" s="30">
        <f>(AD58-AD54)/AE58</f>
        <v>6.3782284528179203E-2</v>
      </c>
      <c r="AH59" s="38" t="s">
        <v>34</v>
      </c>
      <c r="AI59" s="9"/>
      <c r="AJ59" s="9"/>
      <c r="AK59" s="74">
        <f>AK58-AK54</f>
        <v>-9.8039215686000603E-2</v>
      </c>
    </row>
    <row r="60" spans="1:37" s="7" customFormat="1" ht="15.6" thickBot="1">
      <c r="A60" s="3"/>
      <c r="B60" s="4"/>
      <c r="C60" s="4"/>
      <c r="D60" s="4"/>
      <c r="E60" s="4"/>
      <c r="F60" s="4"/>
      <c r="G60" s="78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27</v>
      </c>
      <c r="F61" s="4" t="s">
        <v>30</v>
      </c>
      <c r="G61" s="78" t="s">
        <v>16</v>
      </c>
      <c r="H61" s="6">
        <v>101</v>
      </c>
      <c r="I61" s="8">
        <v>496.683168316832</v>
      </c>
      <c r="J61" s="8">
        <v>49.538859634243998</v>
      </c>
      <c r="K61" s="6">
        <v>44.000000000999997</v>
      </c>
      <c r="L61" s="9">
        <v>13.592233009708</v>
      </c>
      <c r="M61" s="9">
        <v>78.640776699029004</v>
      </c>
      <c r="N61" s="9">
        <v>4.8543689320379997</v>
      </c>
      <c r="O61" s="9">
        <v>0.97087378640699995</v>
      </c>
      <c r="P61" s="6">
        <f>N61+O61</f>
        <v>5.8252427184449997</v>
      </c>
      <c r="S61" s="6">
        <v>63</v>
      </c>
      <c r="T61" s="9">
        <v>498.25396825396803</v>
      </c>
      <c r="U61" s="9">
        <v>59.027868829181003</v>
      </c>
      <c r="V61" s="9">
        <v>41.000000000999997</v>
      </c>
      <c r="W61" s="9">
        <v>16.666666666666</v>
      </c>
      <c r="X61" s="9">
        <v>69.696969696969006</v>
      </c>
      <c r="Y61" s="9">
        <v>9.0909090909089993</v>
      </c>
      <c r="Z61" s="9">
        <v>0</v>
      </c>
      <c r="AA61" s="6">
        <f>Y61+Z61</f>
        <v>9.0909090909089993</v>
      </c>
      <c r="AC61" s="6">
        <v>26</v>
      </c>
      <c r="AD61" s="8">
        <v>469.69230769230802</v>
      </c>
      <c r="AE61" s="8">
        <v>68.746938393367998</v>
      </c>
      <c r="AF61" s="6">
        <v>50.000000000999997</v>
      </c>
      <c r="AG61" s="9">
        <v>25</v>
      </c>
      <c r="AH61" s="9">
        <v>60.714285714284998</v>
      </c>
      <c r="AI61" s="9">
        <v>7.1428571428570002</v>
      </c>
      <c r="AJ61" s="9">
        <v>0</v>
      </c>
      <c r="AK61" s="6">
        <f>AI61+AJ61</f>
        <v>7.1428571428570002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27</v>
      </c>
      <c r="F62" s="4" t="s">
        <v>30</v>
      </c>
      <c r="G62" s="78" t="s">
        <v>16</v>
      </c>
      <c r="H62" s="6">
        <v>109</v>
      </c>
      <c r="I62" s="8">
        <v>474.56880733945002</v>
      </c>
      <c r="J62" s="8">
        <v>54.388582504948999</v>
      </c>
      <c r="K62" s="6">
        <v>43.000000000999997</v>
      </c>
      <c r="L62" s="9">
        <v>29.824561403508</v>
      </c>
      <c r="M62" s="9">
        <v>62.280701754386001</v>
      </c>
      <c r="N62" s="9">
        <v>2.6315789473679998</v>
      </c>
      <c r="O62" s="9">
        <v>0.87719298245599997</v>
      </c>
      <c r="P62" s="6">
        <f t="shared" ref="P62:P65" si="24">N62+O62</f>
        <v>3.5087719298239999</v>
      </c>
      <c r="S62" s="6">
        <v>72</v>
      </c>
      <c r="T62" s="9">
        <v>478.01388888888903</v>
      </c>
      <c r="U62" s="9">
        <v>51.325663639585002</v>
      </c>
      <c r="V62" s="9">
        <v>47.500000000999997</v>
      </c>
      <c r="W62" s="9">
        <v>22.077922077922</v>
      </c>
      <c r="X62" s="9">
        <v>66.233766233766005</v>
      </c>
      <c r="Y62" s="9">
        <v>5.1948051948050002</v>
      </c>
      <c r="Z62" s="9">
        <v>0</v>
      </c>
      <c r="AA62" s="6">
        <f t="shared" ref="AA62:AA65" si="25">Y62+Z62</f>
        <v>5.1948051948050002</v>
      </c>
      <c r="AC62" s="6">
        <v>31</v>
      </c>
      <c r="AD62" s="8">
        <v>480.06451612903197</v>
      </c>
      <c r="AE62" s="8">
        <v>61.734882351266002</v>
      </c>
      <c r="AF62" s="6">
        <v>49.000000000999997</v>
      </c>
      <c r="AG62" s="9">
        <v>30.555555555554999</v>
      </c>
      <c r="AH62" s="9">
        <v>50</v>
      </c>
      <c r="AI62" s="9">
        <v>5.5555555555550002</v>
      </c>
      <c r="AJ62" s="9">
        <v>0</v>
      </c>
      <c r="AK62" s="6">
        <f t="shared" ref="AK62:AK65" si="26">AI62+AJ62</f>
        <v>5.5555555555550002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27</v>
      </c>
      <c r="F63" s="4" t="s">
        <v>30</v>
      </c>
      <c r="G63" s="78" t="s">
        <v>16</v>
      </c>
      <c r="H63" s="6">
        <v>127</v>
      </c>
      <c r="I63" s="8">
        <v>485.49606299212599</v>
      </c>
      <c r="J63" s="8">
        <v>51.068095531380997</v>
      </c>
      <c r="K63" s="6">
        <v>42.500000000999997</v>
      </c>
      <c r="L63" s="9">
        <v>20.740740740740002</v>
      </c>
      <c r="M63" s="9">
        <v>68.888888888888005</v>
      </c>
      <c r="N63" s="9">
        <v>4.4444444444439997</v>
      </c>
      <c r="O63" s="9">
        <v>0</v>
      </c>
      <c r="P63" s="6">
        <f t="shared" si="24"/>
        <v>4.4444444444439997</v>
      </c>
      <c r="S63" s="6">
        <v>85</v>
      </c>
      <c r="T63" s="9">
        <v>489.02352941176503</v>
      </c>
      <c r="U63" s="9">
        <v>50.737179114903</v>
      </c>
      <c r="V63" s="9">
        <v>51.000000000999997</v>
      </c>
      <c r="W63" s="9">
        <v>22.988505747125998</v>
      </c>
      <c r="X63" s="9">
        <v>67.816091954022994</v>
      </c>
      <c r="Y63" s="9">
        <v>6.8965517241369998</v>
      </c>
      <c r="Z63" s="9">
        <v>0</v>
      </c>
      <c r="AA63" s="6">
        <f t="shared" si="25"/>
        <v>6.8965517241369998</v>
      </c>
      <c r="AC63" s="6">
        <v>38</v>
      </c>
      <c r="AD63" s="8">
        <v>502.89473684210498</v>
      </c>
      <c r="AE63" s="8">
        <v>48.007763715423003</v>
      </c>
      <c r="AF63" s="6">
        <v>53.000000000999997</v>
      </c>
      <c r="AG63" s="9">
        <v>6.976744186046</v>
      </c>
      <c r="AH63" s="9">
        <v>74.418604651161999</v>
      </c>
      <c r="AI63" s="9">
        <v>6.976744186046</v>
      </c>
      <c r="AJ63" s="9">
        <v>0</v>
      </c>
      <c r="AK63" s="6">
        <f t="shared" si="26"/>
        <v>6.976744186046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27</v>
      </c>
      <c r="F64" s="4" t="s">
        <v>30</v>
      </c>
      <c r="G64" s="78" t="s">
        <v>16</v>
      </c>
      <c r="H64" s="6">
        <v>122</v>
      </c>
      <c r="I64" s="8">
        <v>493.12295081967198</v>
      </c>
      <c r="J64" s="8">
        <v>46.303272266931998</v>
      </c>
      <c r="K64" s="6">
        <v>50.000000000999997</v>
      </c>
      <c r="L64" s="9">
        <v>15.909090909090001</v>
      </c>
      <c r="M64" s="9">
        <v>72.727272727271995</v>
      </c>
      <c r="N64" s="9">
        <v>3.7878787878779998</v>
      </c>
      <c r="O64" s="9">
        <v>0</v>
      </c>
      <c r="P64" s="6">
        <f t="shared" si="24"/>
        <v>3.7878787878779998</v>
      </c>
      <c r="S64" s="6">
        <v>84</v>
      </c>
      <c r="T64" s="9">
        <v>490.08333333333297</v>
      </c>
      <c r="U64" s="9">
        <v>57.370326978941002</v>
      </c>
      <c r="V64" s="9">
        <v>44.500000000999997</v>
      </c>
      <c r="W64" s="9">
        <v>15.294117647058</v>
      </c>
      <c r="X64" s="9">
        <v>77.647058823528994</v>
      </c>
      <c r="Y64" s="9">
        <v>5.8823529411760003</v>
      </c>
      <c r="Z64" s="9">
        <v>0</v>
      </c>
      <c r="AA64" s="6">
        <f t="shared" si="25"/>
        <v>5.8823529411760003</v>
      </c>
      <c r="AC64" s="6">
        <v>27</v>
      </c>
      <c r="AD64" s="8">
        <v>493.444444444444</v>
      </c>
      <c r="AE64" s="8">
        <v>51.462707433734998</v>
      </c>
      <c r="AF64" s="6">
        <v>47.000000000999997</v>
      </c>
      <c r="AG64" s="9">
        <v>9.6774193548379994</v>
      </c>
      <c r="AH64" s="9">
        <v>67.741935483871003</v>
      </c>
      <c r="AI64" s="9">
        <v>9.6774193548379994</v>
      </c>
      <c r="AJ64" s="9">
        <v>0</v>
      </c>
      <c r="AK64" s="6">
        <f t="shared" si="26"/>
        <v>9.6774193548379994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27</v>
      </c>
      <c r="F65" s="4" t="s">
        <v>30</v>
      </c>
      <c r="G65" s="78" t="s">
        <v>16</v>
      </c>
      <c r="H65" s="6">
        <v>150</v>
      </c>
      <c r="I65" s="8">
        <v>494.40666666666698</v>
      </c>
      <c r="J65" s="8">
        <v>48.119969855367003</v>
      </c>
      <c r="K65" s="6">
        <v>47.500000000999997</v>
      </c>
      <c r="L65" s="9">
        <v>16.233766233766001</v>
      </c>
      <c r="M65" s="9">
        <v>75.324675324674999</v>
      </c>
      <c r="N65" s="9">
        <v>5.8441558441549999</v>
      </c>
      <c r="O65" s="9">
        <v>0</v>
      </c>
      <c r="P65" s="6">
        <f t="shared" si="24"/>
        <v>5.8441558441549999</v>
      </c>
      <c r="S65" s="6">
        <v>79</v>
      </c>
      <c r="T65" s="9">
        <v>497.01265822784802</v>
      </c>
      <c r="U65" s="9">
        <v>52.405835863831001</v>
      </c>
      <c r="V65" s="9">
        <v>48.000000000999997</v>
      </c>
      <c r="W65" s="9">
        <v>16.049382716048999</v>
      </c>
      <c r="X65" s="9">
        <v>71.604938271603999</v>
      </c>
      <c r="Y65" s="9">
        <v>9.8765432098760009</v>
      </c>
      <c r="Z65" s="9">
        <v>0</v>
      </c>
      <c r="AA65" s="6">
        <f t="shared" si="25"/>
        <v>9.8765432098760009</v>
      </c>
      <c r="AC65" s="6">
        <v>31</v>
      </c>
      <c r="AD65" s="8">
        <v>489.677419354839</v>
      </c>
      <c r="AE65" s="8">
        <v>54.662837526528001</v>
      </c>
      <c r="AF65" s="6">
        <v>45.000000000999997</v>
      </c>
      <c r="AG65" s="9">
        <v>15.625</v>
      </c>
      <c r="AH65" s="9">
        <v>75</v>
      </c>
      <c r="AI65" s="9">
        <v>6.25</v>
      </c>
      <c r="AJ65" s="9">
        <v>0</v>
      </c>
      <c r="AK65" s="6">
        <f t="shared" si="26"/>
        <v>6.25</v>
      </c>
    </row>
    <row r="66" spans="1:37" s="7" customFormat="1" ht="16.2" thickBot="1">
      <c r="A66" s="3"/>
      <c r="B66" s="4"/>
      <c r="C66" s="4"/>
      <c r="D66" s="4"/>
      <c r="E66" s="4"/>
      <c r="F66" s="4"/>
      <c r="G66" s="78"/>
      <c r="H66" s="26" t="s">
        <v>24</v>
      </c>
      <c r="I66" s="30">
        <f>(I65-I61)/J65</f>
        <v>-4.7308875234283003E-2</v>
      </c>
      <c r="J66" s="8"/>
      <c r="K66" s="6"/>
      <c r="L66" s="9"/>
      <c r="M66" s="38" t="s">
        <v>34</v>
      </c>
      <c r="N66" s="9"/>
      <c r="O66" s="9"/>
      <c r="P66" s="74">
        <f>P65-P61</f>
        <v>1.8913125710000145E-2</v>
      </c>
      <c r="S66" s="43" t="s">
        <v>23</v>
      </c>
      <c r="T66" s="30">
        <f>(T65-T61)/U65</f>
        <v>-2.3686484637805781E-2</v>
      </c>
      <c r="X66" s="38" t="s">
        <v>34</v>
      </c>
      <c r="AA66" s="74">
        <f>AA65-AA61</f>
        <v>0.78563411896700153</v>
      </c>
      <c r="AC66" s="43" t="s">
        <v>23</v>
      </c>
      <c r="AD66" s="36">
        <f>(AD65-AD61)/AE65</f>
        <v>0.36560691992676309</v>
      </c>
      <c r="AH66" s="38" t="s">
        <v>34</v>
      </c>
      <c r="AI66" s="9"/>
      <c r="AJ66" s="9"/>
      <c r="AK66" s="74">
        <f>AK65-AK61</f>
        <v>-0.89285714285700024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67"/>
  <sheetViews>
    <sheetView zoomScale="70" zoomScaleNormal="70" workbookViewId="0">
      <pane ySplit="1344" topLeftCell="A3"/>
      <selection activeCell="AK66" sqref="AK66"/>
      <selection pane="bottomLeft" activeCell="A2" sqref="A2"/>
    </sheetView>
  </sheetViews>
  <sheetFormatPr defaultRowHeight="13.2"/>
  <cols>
    <col min="5" max="5" width="17.77734375" bestFit="1" customWidth="1"/>
    <col min="7" max="7" width="13.44140625" customWidth="1"/>
    <col min="13" max="13" width="13.5546875" bestFit="1" customWidth="1"/>
    <col min="19" max="19" width="12.33203125" bestFit="1" customWidth="1"/>
    <col min="24" max="24" width="13.5546875" bestFit="1" customWidth="1"/>
    <col min="29" max="29" width="12.33203125" bestFit="1" customWidth="1"/>
    <col min="34" max="34" width="13.5546875" bestFit="1" customWidth="1"/>
  </cols>
  <sheetData>
    <row r="1" spans="1:37" s="2" customFormat="1" ht="69.599999999999994" thickBot="1">
      <c r="A1" s="24" t="s">
        <v>4</v>
      </c>
      <c r="B1" s="24" t="s">
        <v>5</v>
      </c>
      <c r="C1" s="24" t="s">
        <v>0</v>
      </c>
      <c r="D1" s="24" t="s">
        <v>1</v>
      </c>
      <c r="E1" s="24" t="s">
        <v>2</v>
      </c>
      <c r="F1" s="24" t="s">
        <v>26</v>
      </c>
      <c r="G1" s="24" t="s">
        <v>3</v>
      </c>
      <c r="H1" s="24" t="s">
        <v>35</v>
      </c>
      <c r="I1" s="24" t="s">
        <v>6</v>
      </c>
      <c r="J1" s="24" t="s">
        <v>7</v>
      </c>
      <c r="K1" s="24" t="s">
        <v>8</v>
      </c>
      <c r="L1" s="24" t="s">
        <v>9</v>
      </c>
      <c r="M1" s="24" t="s">
        <v>25</v>
      </c>
      <c r="N1" s="24" t="s">
        <v>10</v>
      </c>
      <c r="O1" s="24" t="s">
        <v>11</v>
      </c>
      <c r="P1" s="24" t="s">
        <v>22</v>
      </c>
      <c r="S1" s="24" t="s">
        <v>35</v>
      </c>
      <c r="T1" s="24" t="s">
        <v>6</v>
      </c>
      <c r="U1" s="24" t="s">
        <v>7</v>
      </c>
      <c r="V1" s="24" t="s">
        <v>8</v>
      </c>
      <c r="W1" s="24" t="s">
        <v>9</v>
      </c>
      <c r="X1" s="24" t="s">
        <v>25</v>
      </c>
      <c r="Y1" s="24" t="s">
        <v>10</v>
      </c>
      <c r="Z1" s="24" t="s">
        <v>11</v>
      </c>
      <c r="AA1" s="24" t="s">
        <v>22</v>
      </c>
      <c r="AC1" s="24" t="s">
        <v>35</v>
      </c>
      <c r="AD1" s="24" t="s">
        <v>6</v>
      </c>
      <c r="AE1" s="24" t="s">
        <v>7</v>
      </c>
      <c r="AF1" s="24" t="s">
        <v>8</v>
      </c>
      <c r="AG1" s="24" t="s">
        <v>9</v>
      </c>
      <c r="AH1" s="24" t="s">
        <v>25</v>
      </c>
      <c r="AI1" s="24" t="s">
        <v>10</v>
      </c>
      <c r="AJ1" s="24" t="s">
        <v>11</v>
      </c>
      <c r="AK1" s="24" t="s">
        <v>22</v>
      </c>
    </row>
    <row r="2" spans="1:37" s="7" customFormat="1" ht="16.2" thickBot="1">
      <c r="A2" s="3"/>
      <c r="B2" s="4"/>
      <c r="C2" s="4"/>
      <c r="D2" s="4"/>
      <c r="E2" s="4"/>
      <c r="F2" s="4"/>
      <c r="G2" s="4"/>
      <c r="H2" s="64" t="s">
        <v>31</v>
      </c>
      <c r="I2" s="65"/>
      <c r="J2" s="65"/>
      <c r="K2" s="65"/>
      <c r="L2" s="65"/>
      <c r="M2" s="65"/>
      <c r="N2" s="65"/>
      <c r="O2" s="65"/>
      <c r="P2" s="70"/>
      <c r="S2" s="66" t="s">
        <v>32</v>
      </c>
      <c r="T2" s="67"/>
      <c r="U2" s="67"/>
      <c r="V2" s="67"/>
      <c r="W2" s="67"/>
      <c r="X2" s="67"/>
      <c r="Y2" s="67"/>
      <c r="Z2" s="67"/>
      <c r="AA2" s="71"/>
      <c r="AC2" s="68" t="s">
        <v>33</v>
      </c>
      <c r="AD2" s="69"/>
      <c r="AE2" s="69"/>
      <c r="AF2" s="69"/>
      <c r="AG2" s="69"/>
      <c r="AH2" s="69"/>
      <c r="AI2" s="69"/>
      <c r="AJ2" s="69"/>
      <c r="AK2" s="72"/>
    </row>
    <row r="3" spans="1:37" s="7" customFormat="1" ht="15.6" thickBot="1">
      <c r="A3" s="3">
        <v>2009</v>
      </c>
      <c r="B3" s="4" t="s">
        <v>12</v>
      </c>
      <c r="C3" s="4" t="s">
        <v>13</v>
      </c>
      <c r="D3" s="4" t="s">
        <v>14</v>
      </c>
      <c r="E3" s="4" t="s">
        <v>28</v>
      </c>
      <c r="F3" s="4" t="s">
        <v>30</v>
      </c>
      <c r="G3" s="4" t="s">
        <v>15</v>
      </c>
      <c r="H3" s="6">
        <v>6703</v>
      </c>
      <c r="I3" s="8">
        <v>516.74056392659998</v>
      </c>
      <c r="J3" s="8">
        <v>68.630965794827006</v>
      </c>
      <c r="K3" s="6">
        <v>55.000000000999997</v>
      </c>
      <c r="L3" s="9">
        <v>2.367128182224</v>
      </c>
      <c r="M3" s="9">
        <v>16.822986452285001</v>
      </c>
      <c r="N3" s="9">
        <v>49.754354622599003</v>
      </c>
      <c r="O3" s="9">
        <v>30.847104362065998</v>
      </c>
      <c r="P3" s="6">
        <f>N3+O3</f>
        <v>80.601458984665001</v>
      </c>
      <c r="S3" s="6">
        <v>3555</v>
      </c>
      <c r="T3" s="9">
        <v>527.55077355836795</v>
      </c>
      <c r="U3" s="9">
        <v>72.460218619060001</v>
      </c>
      <c r="V3" s="9">
        <v>58.000000000999997</v>
      </c>
      <c r="W3" s="9">
        <v>1.6278417064270001</v>
      </c>
      <c r="X3" s="9">
        <v>12.068481616614999</v>
      </c>
      <c r="Y3" s="9">
        <v>41.201234914398</v>
      </c>
      <c r="Z3" s="9">
        <v>44.877911872017997</v>
      </c>
      <c r="AA3" s="6">
        <f>Y3+Z3</f>
        <v>86.079146786416004</v>
      </c>
      <c r="AC3" s="6">
        <v>1980</v>
      </c>
      <c r="AD3" s="8">
        <v>525.23181818181797</v>
      </c>
      <c r="AE3" s="8">
        <v>66.788560183059005</v>
      </c>
      <c r="AF3" s="6">
        <v>52.000000000999997</v>
      </c>
      <c r="AG3" s="9">
        <v>1.108870967741</v>
      </c>
      <c r="AH3" s="9">
        <v>10.987903225806001</v>
      </c>
      <c r="AI3" s="9">
        <v>45.262096774192997</v>
      </c>
      <c r="AJ3" s="9">
        <v>42.439516129032</v>
      </c>
      <c r="AK3" s="6">
        <f>AI3+AJ3</f>
        <v>87.701612903224998</v>
      </c>
    </row>
    <row r="4" spans="1:37" s="7" customFormat="1" ht="15.6" thickBot="1">
      <c r="A4" s="3">
        <v>2010</v>
      </c>
      <c r="B4" s="4" t="s">
        <v>12</v>
      </c>
      <c r="C4" s="4" t="s">
        <v>13</v>
      </c>
      <c r="D4" s="4" t="s">
        <v>14</v>
      </c>
      <c r="E4" s="4" t="s">
        <v>28</v>
      </c>
      <c r="F4" s="4" t="s">
        <v>30</v>
      </c>
      <c r="G4" s="4" t="s">
        <v>15</v>
      </c>
      <c r="H4" s="6">
        <v>6610</v>
      </c>
      <c r="I4" s="8">
        <v>520.01906202723103</v>
      </c>
      <c r="J4" s="8">
        <v>68.237081034070002</v>
      </c>
      <c r="K4" s="6">
        <v>57.000000000999997</v>
      </c>
      <c r="L4" s="9">
        <v>2.4777156670189999</v>
      </c>
      <c r="M4" s="9">
        <v>16.074935790904998</v>
      </c>
      <c r="N4" s="9">
        <v>47.696026590118997</v>
      </c>
      <c r="O4" s="9">
        <v>33.615349750717002</v>
      </c>
      <c r="P4" s="6">
        <f t="shared" ref="P4:P7" si="0">N4+O4</f>
        <v>81.311376340836006</v>
      </c>
      <c r="S4" s="6">
        <v>3479</v>
      </c>
      <c r="T4" s="9">
        <v>529.15119287151504</v>
      </c>
      <c r="U4" s="9">
        <v>68.732663081544004</v>
      </c>
      <c r="V4" s="9">
        <v>53.000000000999997</v>
      </c>
      <c r="W4" s="9">
        <v>1.319563970166</v>
      </c>
      <c r="X4" s="9">
        <v>11.70395869191</v>
      </c>
      <c r="Y4" s="9">
        <v>40.304073436602998</v>
      </c>
      <c r="Z4" s="9">
        <v>46.471600688468001</v>
      </c>
      <c r="AA4" s="6">
        <f t="shared" ref="AA4:AA7" si="1">Y4+Z4</f>
        <v>86.775674125070992</v>
      </c>
      <c r="AC4" s="6">
        <v>1865</v>
      </c>
      <c r="AD4" s="8">
        <v>528.26380697050899</v>
      </c>
      <c r="AE4" s="8">
        <v>64.410233834566995</v>
      </c>
      <c r="AF4" s="6">
        <v>55.000000000999997</v>
      </c>
      <c r="AG4" s="9">
        <v>0.80256821829799996</v>
      </c>
      <c r="AH4" s="9">
        <v>9.3632958801489998</v>
      </c>
      <c r="AI4" s="9">
        <v>46.441947565543003</v>
      </c>
      <c r="AJ4" s="9">
        <v>43.178170144462001</v>
      </c>
      <c r="AK4" s="6">
        <f t="shared" ref="AK4:AK7" si="2">AI4+AJ4</f>
        <v>89.620117710005005</v>
      </c>
    </row>
    <row r="5" spans="1:37" s="7" customFormat="1" ht="15.6" thickBot="1">
      <c r="A5" s="3">
        <v>2011</v>
      </c>
      <c r="B5" s="4" t="s">
        <v>12</v>
      </c>
      <c r="C5" s="4" t="s">
        <v>13</v>
      </c>
      <c r="D5" s="4" t="s">
        <v>14</v>
      </c>
      <c r="E5" s="4" t="s">
        <v>28</v>
      </c>
      <c r="F5" s="4" t="s">
        <v>30</v>
      </c>
      <c r="G5" s="4" t="s">
        <v>15</v>
      </c>
      <c r="H5" s="6">
        <v>6534</v>
      </c>
      <c r="I5" s="8">
        <v>520.97505356596298</v>
      </c>
      <c r="J5" s="8">
        <v>67.716235765237002</v>
      </c>
      <c r="K5" s="6">
        <v>57.000000000999997</v>
      </c>
      <c r="L5" s="9">
        <v>2.062328139321</v>
      </c>
      <c r="M5" s="9">
        <v>15.719523373052001</v>
      </c>
      <c r="N5" s="9">
        <v>49.037580201649</v>
      </c>
      <c r="O5" s="9">
        <v>32.997250229146999</v>
      </c>
      <c r="P5" s="6">
        <f t="shared" si="0"/>
        <v>82.034830430796006</v>
      </c>
      <c r="S5" s="6">
        <v>3411</v>
      </c>
      <c r="T5" s="9">
        <v>530.28789211374999</v>
      </c>
      <c r="U5" s="9">
        <v>68.819665934515996</v>
      </c>
      <c r="V5" s="9">
        <v>61.000000000999997</v>
      </c>
      <c r="W5" s="9">
        <v>1.053555750658</v>
      </c>
      <c r="X5" s="9">
        <v>10.623353819139</v>
      </c>
      <c r="Y5" s="9">
        <v>39.918056774947999</v>
      </c>
      <c r="Z5" s="9">
        <v>48.229441030143001</v>
      </c>
      <c r="AA5" s="6">
        <f t="shared" si="1"/>
        <v>88.147497805091007</v>
      </c>
      <c r="AC5" s="6">
        <v>1855</v>
      </c>
      <c r="AD5" s="8">
        <v>525.96280323450105</v>
      </c>
      <c r="AE5" s="8">
        <v>65.491068560358002</v>
      </c>
      <c r="AF5" s="6">
        <v>57.000000000999997</v>
      </c>
      <c r="AG5" s="9">
        <v>0.96774193548300003</v>
      </c>
      <c r="AH5" s="9">
        <v>9.7849462365589996</v>
      </c>
      <c r="AI5" s="9">
        <v>46.290322580644997</v>
      </c>
      <c r="AJ5" s="9">
        <v>42.688172043009999</v>
      </c>
      <c r="AK5" s="6">
        <f t="shared" si="2"/>
        <v>88.978494623654996</v>
      </c>
    </row>
    <row r="6" spans="1:37" s="7" customFormat="1" ht="15.6" thickBot="1">
      <c r="A6" s="3">
        <v>2012</v>
      </c>
      <c r="B6" s="4" t="s">
        <v>12</v>
      </c>
      <c r="C6" s="4" t="s">
        <v>13</v>
      </c>
      <c r="D6" s="4" t="s">
        <v>14</v>
      </c>
      <c r="E6" s="4" t="s">
        <v>28</v>
      </c>
      <c r="F6" s="4" t="s">
        <v>30</v>
      </c>
      <c r="G6" s="4" t="s">
        <v>15</v>
      </c>
      <c r="H6" s="6">
        <v>6079</v>
      </c>
      <c r="I6" s="8">
        <v>519.04063168284301</v>
      </c>
      <c r="J6" s="8">
        <v>67.490760782831998</v>
      </c>
      <c r="K6" s="6">
        <v>57.000000000999997</v>
      </c>
      <c r="L6" s="9">
        <v>2.2328024954850001</v>
      </c>
      <c r="M6" s="9">
        <v>16.384830077162999</v>
      </c>
      <c r="N6" s="9">
        <v>48.694795600065</v>
      </c>
      <c r="O6" s="9">
        <v>32.490559842389999</v>
      </c>
      <c r="P6" s="6">
        <f t="shared" si="0"/>
        <v>81.185355442455005</v>
      </c>
      <c r="S6" s="6">
        <v>3602</v>
      </c>
      <c r="T6" s="9">
        <v>530.45835646862895</v>
      </c>
      <c r="U6" s="9">
        <v>67.613658725766001</v>
      </c>
      <c r="V6" s="9">
        <v>56.000000000999997</v>
      </c>
      <c r="W6" s="9">
        <v>1.5525367341280001</v>
      </c>
      <c r="X6" s="9">
        <v>10.091488771831999</v>
      </c>
      <c r="Y6" s="9">
        <v>39.173828666481</v>
      </c>
      <c r="Z6" s="9">
        <v>49.043526476296002</v>
      </c>
      <c r="AA6" s="6">
        <f t="shared" si="1"/>
        <v>88.217355142776995</v>
      </c>
      <c r="AC6" s="6">
        <v>1879</v>
      </c>
      <c r="AD6" s="8">
        <v>528.88398084087305</v>
      </c>
      <c r="AE6" s="8">
        <v>63.633580276274003</v>
      </c>
      <c r="AF6" s="6">
        <v>60.000000000999997</v>
      </c>
      <c r="AG6" s="9">
        <v>1.0084925690019999</v>
      </c>
      <c r="AH6" s="9">
        <v>8.4394904458590005</v>
      </c>
      <c r="AI6" s="9">
        <v>46.125265392781003</v>
      </c>
      <c r="AJ6" s="9">
        <v>44.161358811040003</v>
      </c>
      <c r="AK6" s="6">
        <f t="shared" si="2"/>
        <v>90.286624203821006</v>
      </c>
    </row>
    <row r="7" spans="1:37" s="7" customFormat="1" ht="15.6" thickBot="1">
      <c r="A7" s="3">
        <v>2013</v>
      </c>
      <c r="B7" s="4" t="s">
        <v>12</v>
      </c>
      <c r="C7" s="4" t="s">
        <v>13</v>
      </c>
      <c r="D7" s="4" t="s">
        <v>14</v>
      </c>
      <c r="E7" s="4" t="s">
        <v>28</v>
      </c>
      <c r="F7" s="4" t="s">
        <v>30</v>
      </c>
      <c r="G7" s="4" t="s">
        <v>15</v>
      </c>
      <c r="H7" s="6">
        <v>5855</v>
      </c>
      <c r="I7" s="8">
        <v>520.239624252775</v>
      </c>
      <c r="J7" s="8">
        <v>66.764196576548002</v>
      </c>
      <c r="K7" s="6">
        <v>60.000000000999997</v>
      </c>
      <c r="L7" s="9">
        <v>1.6871165644170001</v>
      </c>
      <c r="M7" s="9">
        <v>15.899795501022</v>
      </c>
      <c r="N7" s="9">
        <v>49.250170415813997</v>
      </c>
      <c r="O7" s="9">
        <v>32.941376959781003</v>
      </c>
      <c r="P7" s="6">
        <f t="shared" si="0"/>
        <v>82.191547375595007</v>
      </c>
      <c r="S7" s="6">
        <v>3672</v>
      </c>
      <c r="T7" s="9">
        <v>535.46241830065401</v>
      </c>
      <c r="U7" s="9">
        <v>67.550190816999006</v>
      </c>
      <c r="V7" s="9">
        <v>58.000000000999997</v>
      </c>
      <c r="W7" s="9">
        <v>1.0054347826079999</v>
      </c>
      <c r="X7" s="9">
        <v>9.0760869565209994</v>
      </c>
      <c r="Y7" s="9">
        <v>39.836956521738998</v>
      </c>
      <c r="Z7" s="9">
        <v>49.864130434781998</v>
      </c>
      <c r="AA7" s="6">
        <f t="shared" si="1"/>
        <v>89.701086956520996</v>
      </c>
      <c r="AC7" s="6">
        <v>1850</v>
      </c>
      <c r="AD7" s="8">
        <v>528.131891891892</v>
      </c>
      <c r="AE7" s="8">
        <v>65.067223292427997</v>
      </c>
      <c r="AF7" s="6">
        <v>59.000000000999997</v>
      </c>
      <c r="AG7" s="9">
        <v>0.808625336927</v>
      </c>
      <c r="AH7" s="9">
        <v>9.2722371967649995</v>
      </c>
      <c r="AI7" s="9">
        <v>45.552560646899998</v>
      </c>
      <c r="AJ7" s="9">
        <v>44.097035040431003</v>
      </c>
      <c r="AK7" s="6">
        <f t="shared" si="2"/>
        <v>89.649595687331001</v>
      </c>
    </row>
    <row r="8" spans="1:37" s="7" customFormat="1" ht="16.2" thickBot="1">
      <c r="A8" s="3"/>
      <c r="B8" s="4"/>
      <c r="C8" s="4"/>
      <c r="D8" s="4"/>
      <c r="E8" s="4"/>
      <c r="F8" s="4"/>
      <c r="G8" s="25"/>
      <c r="H8" s="26" t="s">
        <v>24</v>
      </c>
      <c r="I8" s="30">
        <f>(I7-I3)/J7</f>
        <v>5.2409232876234862E-2</v>
      </c>
      <c r="J8" s="8"/>
      <c r="K8" s="6"/>
      <c r="L8" s="9"/>
      <c r="M8" s="38" t="s">
        <v>34</v>
      </c>
      <c r="N8" s="9"/>
      <c r="O8" s="9"/>
      <c r="P8" s="41">
        <f>P7-P3</f>
        <v>1.5900883909300063</v>
      </c>
      <c r="S8" s="43" t="s">
        <v>23</v>
      </c>
      <c r="T8" s="30">
        <f>(T7-T3)/U7</f>
        <v>0.11712246326171875</v>
      </c>
      <c r="X8" s="38" t="s">
        <v>34</v>
      </c>
      <c r="AA8" s="41">
        <f>AA7-AA3</f>
        <v>3.6219401701049918</v>
      </c>
      <c r="AC8" s="43" t="s">
        <v>23</v>
      </c>
      <c r="AD8" s="30">
        <f>(AD7-AD3)/AE7</f>
        <v>4.4570423683832114E-2</v>
      </c>
      <c r="AH8" s="38" t="s">
        <v>34</v>
      </c>
      <c r="AI8" s="9"/>
      <c r="AJ8" s="9"/>
      <c r="AK8" s="41">
        <f>AK7-AK3</f>
        <v>1.9479827841060029</v>
      </c>
    </row>
    <row r="9" spans="1:37" s="7" customFormat="1" ht="15.6" thickBot="1">
      <c r="A9" s="3"/>
      <c r="B9" s="4"/>
      <c r="C9" s="4"/>
      <c r="D9" s="4"/>
      <c r="E9" s="4"/>
      <c r="F9" s="4"/>
      <c r="G9" s="4"/>
      <c r="H9" s="6"/>
      <c r="I9" s="8"/>
      <c r="J9" s="8"/>
      <c r="K9" s="6"/>
      <c r="L9" s="9"/>
      <c r="M9" s="9"/>
      <c r="N9" s="9"/>
      <c r="O9" s="9"/>
      <c r="P9" s="6"/>
      <c r="AC9" s="6"/>
      <c r="AD9" s="8"/>
      <c r="AE9" s="8"/>
      <c r="AF9" s="6"/>
      <c r="AG9" s="9"/>
      <c r="AH9" s="9"/>
      <c r="AI9" s="9"/>
      <c r="AJ9" s="9"/>
      <c r="AK9" s="6"/>
    </row>
    <row r="10" spans="1:37" s="7" customFormat="1" ht="15.6" thickBot="1">
      <c r="A10" s="3">
        <v>2009</v>
      </c>
      <c r="B10" s="4" t="s">
        <v>12</v>
      </c>
      <c r="C10" s="4" t="s">
        <v>19</v>
      </c>
      <c r="D10" s="4" t="s">
        <v>14</v>
      </c>
      <c r="E10" s="4" t="s">
        <v>28</v>
      </c>
      <c r="F10" s="4" t="s">
        <v>30</v>
      </c>
      <c r="G10" s="4" t="s">
        <v>15</v>
      </c>
      <c r="H10" s="6">
        <v>3915</v>
      </c>
      <c r="I10" s="8">
        <v>582.60102171136703</v>
      </c>
      <c r="J10" s="8">
        <v>49.694125203002002</v>
      </c>
      <c r="K10" s="6">
        <v>57.000000000999997</v>
      </c>
      <c r="L10" s="9">
        <v>5.3971486761709997</v>
      </c>
      <c r="M10" s="9">
        <v>26.247454175152001</v>
      </c>
      <c r="N10" s="9">
        <v>44.602851323827998</v>
      </c>
      <c r="O10" s="9">
        <v>23.421588594704001</v>
      </c>
      <c r="P10" s="6">
        <f>N10+O10</f>
        <v>68.024439918531996</v>
      </c>
      <c r="S10" s="6">
        <v>3333</v>
      </c>
      <c r="T10" s="9">
        <v>580.76477647764796</v>
      </c>
      <c r="U10" s="9">
        <v>54.754728631877001</v>
      </c>
      <c r="V10" s="9">
        <v>46.000000000999997</v>
      </c>
      <c r="W10" s="9">
        <v>4.5088085995810001</v>
      </c>
      <c r="X10" s="9">
        <v>24.186324275903001</v>
      </c>
      <c r="Y10" s="9">
        <v>42.609734249029003</v>
      </c>
      <c r="Z10" s="9">
        <v>28.217378321887001</v>
      </c>
      <c r="AA10" s="6">
        <f>Y10+Z10</f>
        <v>70.827112570916</v>
      </c>
      <c r="AC10" s="6">
        <v>1988</v>
      </c>
      <c r="AD10" s="8">
        <v>585.95523138833005</v>
      </c>
      <c r="AE10" s="8">
        <v>52.976445543110998</v>
      </c>
      <c r="AF10" s="6">
        <v>52.000000000999997</v>
      </c>
      <c r="AG10" s="9">
        <v>3.051525762881</v>
      </c>
      <c r="AH10" s="9">
        <v>20.710355177587999</v>
      </c>
      <c r="AI10" s="9">
        <v>43.621810905452001</v>
      </c>
      <c r="AJ10" s="9">
        <v>32.066033016508001</v>
      </c>
      <c r="AK10" s="6">
        <f>AI10+AJ10</f>
        <v>75.687843921959995</v>
      </c>
    </row>
    <row r="11" spans="1:37" s="7" customFormat="1" ht="15.6" thickBot="1">
      <c r="A11" s="3">
        <v>2010</v>
      </c>
      <c r="B11" s="4" t="s">
        <v>12</v>
      </c>
      <c r="C11" s="4" t="s">
        <v>19</v>
      </c>
      <c r="D11" s="4" t="s">
        <v>14</v>
      </c>
      <c r="E11" s="4" t="s">
        <v>28</v>
      </c>
      <c r="F11" s="4" t="s">
        <v>30</v>
      </c>
      <c r="G11" s="4" t="s">
        <v>15</v>
      </c>
      <c r="H11" s="6">
        <v>3697</v>
      </c>
      <c r="I11" s="8">
        <v>578.97295104138504</v>
      </c>
      <c r="J11" s="8">
        <v>53.409158663985998</v>
      </c>
      <c r="K11" s="6">
        <v>53.000000000999997</v>
      </c>
      <c r="L11" s="9">
        <v>6.9886670264430002</v>
      </c>
      <c r="M11" s="9">
        <v>28.116567728008</v>
      </c>
      <c r="N11" s="9">
        <v>40.636805180787</v>
      </c>
      <c r="O11" s="9">
        <v>24.015110631408</v>
      </c>
      <c r="P11" s="6">
        <f t="shared" ref="P11:P14" si="3">N11+O11</f>
        <v>64.651915812195</v>
      </c>
      <c r="S11" s="6">
        <v>3262</v>
      </c>
      <c r="T11" s="9">
        <v>579.90496627835705</v>
      </c>
      <c r="U11" s="9">
        <v>56.196867071151999</v>
      </c>
      <c r="V11" s="9">
        <v>50.000000000999997</v>
      </c>
      <c r="W11" s="9">
        <v>4.792429792429</v>
      </c>
      <c r="X11" s="9">
        <v>25.610500610500001</v>
      </c>
      <c r="Y11" s="9">
        <v>39.652014652014003</v>
      </c>
      <c r="Z11" s="9">
        <v>29.517704517704001</v>
      </c>
      <c r="AA11" s="6">
        <f t="shared" ref="AA11:AA14" si="4">Y11+Z11</f>
        <v>69.169719169718007</v>
      </c>
      <c r="AC11" s="6">
        <v>2019</v>
      </c>
      <c r="AD11" s="8">
        <v>584.64635958395195</v>
      </c>
      <c r="AE11" s="8">
        <v>52.311796318467998</v>
      </c>
      <c r="AF11" s="6">
        <v>50.000000000999997</v>
      </c>
      <c r="AG11" s="9">
        <v>3.692762186115</v>
      </c>
      <c r="AH11" s="9">
        <v>21.811915312652999</v>
      </c>
      <c r="AI11" s="9">
        <v>40.669620876415003</v>
      </c>
      <c r="AJ11" s="9">
        <v>33.234859675035999</v>
      </c>
      <c r="AK11" s="6">
        <f t="shared" ref="AK11:AK14" si="5">AI11+AJ11</f>
        <v>73.904480551451002</v>
      </c>
    </row>
    <row r="12" spans="1:37" s="7" customFormat="1" ht="15.6" thickBot="1">
      <c r="A12" s="3">
        <v>2011</v>
      </c>
      <c r="B12" s="4" t="s">
        <v>12</v>
      </c>
      <c r="C12" s="4" t="s">
        <v>19</v>
      </c>
      <c r="D12" s="4" t="s">
        <v>14</v>
      </c>
      <c r="E12" s="4" t="s">
        <v>28</v>
      </c>
      <c r="F12" s="4" t="s">
        <v>30</v>
      </c>
      <c r="G12" s="4" t="s">
        <v>15</v>
      </c>
      <c r="H12" s="6">
        <v>3607</v>
      </c>
      <c r="I12" s="8">
        <v>585.78569448295002</v>
      </c>
      <c r="J12" s="8">
        <v>51.171542062873002</v>
      </c>
      <c r="K12" s="6">
        <v>56.000000000999997</v>
      </c>
      <c r="L12" s="9">
        <v>5.2544247787609999</v>
      </c>
      <c r="M12" s="9">
        <v>25.525442477875998</v>
      </c>
      <c r="N12" s="9">
        <v>41.592920353982002</v>
      </c>
      <c r="O12" s="9">
        <v>27.378318584070001</v>
      </c>
      <c r="P12" s="6">
        <f t="shared" si="3"/>
        <v>68.971238938052011</v>
      </c>
      <c r="S12" s="6">
        <v>3181</v>
      </c>
      <c r="T12" s="9">
        <v>583.04809808236405</v>
      </c>
      <c r="U12" s="9">
        <v>53.956095711822002</v>
      </c>
      <c r="V12" s="9">
        <v>49.000000000999997</v>
      </c>
      <c r="W12" s="9">
        <v>4.3491864831029998</v>
      </c>
      <c r="X12" s="9">
        <v>22.058823529411001</v>
      </c>
      <c r="Y12" s="9">
        <v>42.240300375468998</v>
      </c>
      <c r="Z12" s="9">
        <v>30.882352941175998</v>
      </c>
      <c r="AA12" s="6">
        <f t="shared" si="4"/>
        <v>73.122653316645</v>
      </c>
      <c r="AC12" s="6">
        <v>1998</v>
      </c>
      <c r="AD12" s="8">
        <v>589.19369369369394</v>
      </c>
      <c r="AE12" s="8">
        <v>53.085092642488</v>
      </c>
      <c r="AF12" s="6">
        <v>52.500000000999997</v>
      </c>
      <c r="AG12" s="9">
        <v>2.6852312282440001</v>
      </c>
      <c r="AH12" s="9">
        <v>19.741422178019999</v>
      </c>
      <c r="AI12" s="9">
        <v>41.571357533564999</v>
      </c>
      <c r="AJ12" s="9">
        <v>35.355544505220998</v>
      </c>
      <c r="AK12" s="6">
        <f t="shared" si="5"/>
        <v>76.926902038785997</v>
      </c>
    </row>
    <row r="13" spans="1:37" s="7" customFormat="1" ht="15.6" thickBot="1">
      <c r="A13" s="3">
        <v>2012</v>
      </c>
      <c r="B13" s="4" t="s">
        <v>12</v>
      </c>
      <c r="C13" s="4" t="s">
        <v>19</v>
      </c>
      <c r="D13" s="4" t="s">
        <v>14</v>
      </c>
      <c r="E13" s="4" t="s">
        <v>28</v>
      </c>
      <c r="F13" s="4" t="s">
        <v>30</v>
      </c>
      <c r="G13" s="4" t="s">
        <v>15</v>
      </c>
      <c r="H13" s="6">
        <v>3330</v>
      </c>
      <c r="I13" s="8">
        <v>587.70510510510496</v>
      </c>
      <c r="J13" s="8">
        <v>51.168533381511999</v>
      </c>
      <c r="K13" s="6">
        <v>57.000000000999997</v>
      </c>
      <c r="L13" s="9">
        <v>5.1780903920980004</v>
      </c>
      <c r="M13" s="9">
        <v>24.244238252020001</v>
      </c>
      <c r="N13" s="9">
        <v>42.801556420232998</v>
      </c>
      <c r="O13" s="9">
        <v>27.446872193952998</v>
      </c>
      <c r="P13" s="6">
        <f t="shared" si="3"/>
        <v>70.248428614185997</v>
      </c>
      <c r="S13" s="6">
        <v>3099</v>
      </c>
      <c r="T13" s="9">
        <v>585.25847047434695</v>
      </c>
      <c r="U13" s="9">
        <v>54.803310386263</v>
      </c>
      <c r="V13" s="9">
        <v>49.000000000999997</v>
      </c>
      <c r="W13" s="9">
        <v>4.161412358133</v>
      </c>
      <c r="X13" s="9">
        <v>22.540983606556999</v>
      </c>
      <c r="Y13" s="9">
        <v>40.069356872634998</v>
      </c>
      <c r="Z13" s="9">
        <v>30.926860025220002</v>
      </c>
      <c r="AA13" s="6">
        <f t="shared" si="4"/>
        <v>70.996216897854993</v>
      </c>
      <c r="AC13" s="6">
        <v>1953</v>
      </c>
      <c r="AD13" s="8">
        <v>593.80901177675401</v>
      </c>
      <c r="AE13" s="8">
        <v>51.018056518035003</v>
      </c>
      <c r="AF13" s="6">
        <v>57.000000000999997</v>
      </c>
      <c r="AG13" s="9">
        <v>2.0345879959299999</v>
      </c>
      <c r="AH13" s="9">
        <v>18.006103763986999</v>
      </c>
      <c r="AI13" s="9">
        <v>41.251271617496997</v>
      </c>
      <c r="AJ13" s="9">
        <v>38.046795523905999</v>
      </c>
      <c r="AK13" s="6">
        <f t="shared" si="5"/>
        <v>79.298067141402996</v>
      </c>
    </row>
    <row r="14" spans="1:37" s="7" customFormat="1" ht="15.6" thickBot="1">
      <c r="A14" s="3">
        <v>2013</v>
      </c>
      <c r="B14" s="4" t="s">
        <v>12</v>
      </c>
      <c r="C14" s="4" t="s">
        <v>19</v>
      </c>
      <c r="D14" s="4" t="s">
        <v>14</v>
      </c>
      <c r="E14" s="4" t="s">
        <v>28</v>
      </c>
      <c r="F14" s="4" t="s">
        <v>30</v>
      </c>
      <c r="G14" s="4" t="s">
        <v>15</v>
      </c>
      <c r="H14" s="6">
        <v>3353</v>
      </c>
      <c r="I14" s="8">
        <v>589.14166418133004</v>
      </c>
      <c r="J14" s="8">
        <v>51.096630663180001</v>
      </c>
      <c r="K14" s="6">
        <v>57.000000000999997</v>
      </c>
      <c r="L14" s="9">
        <v>4.6089800773110001</v>
      </c>
      <c r="M14" s="9">
        <v>24.115373178709</v>
      </c>
      <c r="N14" s="9">
        <v>42.134998513231999</v>
      </c>
      <c r="O14" s="9">
        <v>28.843294677370999</v>
      </c>
      <c r="P14" s="6">
        <f t="shared" si="3"/>
        <v>70.978293190602997</v>
      </c>
      <c r="S14" s="6">
        <v>3234</v>
      </c>
      <c r="T14" s="9">
        <v>591.06122448979602</v>
      </c>
      <c r="U14" s="9">
        <v>56.379041427327998</v>
      </c>
      <c r="V14" s="9">
        <v>54.000000000999997</v>
      </c>
      <c r="W14" s="9">
        <v>3.5736290819469998</v>
      </c>
      <c r="X14" s="9">
        <v>20.147874306839</v>
      </c>
      <c r="Y14" s="9">
        <v>39.956869993837998</v>
      </c>
      <c r="Z14" s="9">
        <v>35.951940850276998</v>
      </c>
      <c r="AA14" s="6">
        <f t="shared" si="4"/>
        <v>75.908810844114996</v>
      </c>
      <c r="AC14" s="6">
        <v>1964</v>
      </c>
      <c r="AD14" s="8">
        <v>592.24745417515305</v>
      </c>
      <c r="AE14" s="8">
        <v>51.488113645783997</v>
      </c>
      <c r="AF14" s="6">
        <v>52.000000000999997</v>
      </c>
      <c r="AG14" s="9">
        <v>2.1084337349390001</v>
      </c>
      <c r="AH14" s="9">
        <v>17.419678714859</v>
      </c>
      <c r="AI14" s="9">
        <v>42.118473895581999</v>
      </c>
      <c r="AJ14" s="9">
        <v>36.947791164658</v>
      </c>
      <c r="AK14" s="6">
        <f t="shared" si="5"/>
        <v>79.066265060239999</v>
      </c>
    </row>
    <row r="15" spans="1:37" s="7" customFormat="1" ht="16.2" thickBot="1">
      <c r="A15" s="3"/>
      <c r="B15" s="4"/>
      <c r="C15" s="4"/>
      <c r="D15" s="4"/>
      <c r="E15" s="4"/>
      <c r="F15" s="4"/>
      <c r="G15" s="25"/>
      <c r="H15" s="26" t="s">
        <v>24</v>
      </c>
      <c r="I15" s="30">
        <f>(I14-I10)/J14</f>
        <v>0.12800535739974289</v>
      </c>
      <c r="J15" s="8"/>
      <c r="K15" s="6"/>
      <c r="L15" s="9"/>
      <c r="M15" s="38" t="s">
        <v>34</v>
      </c>
      <c r="N15" s="9"/>
      <c r="O15" s="9"/>
      <c r="P15" s="41">
        <f>P14-P10</f>
        <v>2.9538532720710009</v>
      </c>
      <c r="S15" s="43" t="s">
        <v>23</v>
      </c>
      <c r="T15" s="30">
        <f>(T14-T10)/U14</f>
        <v>0.18262900098115498</v>
      </c>
      <c r="X15" s="38" t="s">
        <v>34</v>
      </c>
      <c r="AA15" s="41">
        <f>AA14-AA10</f>
        <v>5.0816982731989953</v>
      </c>
      <c r="AC15" s="43" t="s">
        <v>23</v>
      </c>
      <c r="AD15" s="30">
        <f>(AD14-AD10)/AE14</f>
        <v>0.12220728904754176</v>
      </c>
      <c r="AH15" s="38" t="s">
        <v>34</v>
      </c>
      <c r="AI15" s="9"/>
      <c r="AJ15" s="9"/>
      <c r="AK15" s="41">
        <f>AK14-AK10</f>
        <v>3.3784211382800038</v>
      </c>
    </row>
    <row r="16" spans="1:37" s="7" customFormat="1" ht="15.6" thickBot="1">
      <c r="A16" s="3"/>
      <c r="B16" s="4"/>
      <c r="C16" s="4"/>
      <c r="D16" s="4"/>
      <c r="E16" s="4"/>
      <c r="F16" s="4"/>
      <c r="G16" s="4"/>
      <c r="H16" s="6"/>
      <c r="I16" s="8"/>
      <c r="J16" s="8"/>
      <c r="K16" s="6"/>
      <c r="L16" s="9"/>
      <c r="M16" s="9"/>
      <c r="N16" s="9"/>
      <c r="O16" s="9"/>
      <c r="P16" s="6"/>
      <c r="AC16" s="6"/>
      <c r="AD16" s="8"/>
      <c r="AE16" s="8"/>
      <c r="AF16" s="6"/>
      <c r="AG16" s="9"/>
      <c r="AH16" s="9"/>
      <c r="AI16" s="9"/>
      <c r="AJ16" s="9"/>
      <c r="AK16" s="6"/>
    </row>
    <row r="17" spans="1:37" s="7" customFormat="1" ht="15.6" thickBot="1">
      <c r="A17" s="3">
        <v>2009</v>
      </c>
      <c r="B17" s="4" t="s">
        <v>12</v>
      </c>
      <c r="C17" s="4" t="s">
        <v>18</v>
      </c>
      <c r="D17" s="4" t="s">
        <v>14</v>
      </c>
      <c r="E17" s="4" t="s">
        <v>28</v>
      </c>
      <c r="F17" s="4" t="s">
        <v>30</v>
      </c>
      <c r="G17" s="4" t="s">
        <v>15</v>
      </c>
      <c r="H17" s="6">
        <v>4099</v>
      </c>
      <c r="I17" s="8">
        <v>600.18053183703296</v>
      </c>
      <c r="J17" s="8">
        <v>55.550377257763003</v>
      </c>
      <c r="K17" s="6">
        <v>58.000000000999997</v>
      </c>
      <c r="L17" s="9">
        <v>18.208023060293002</v>
      </c>
      <c r="M17" s="9">
        <v>38.217631515732997</v>
      </c>
      <c r="N17" s="9">
        <v>33.293298102329999</v>
      </c>
      <c r="O17" s="9">
        <v>8.7436944511159993</v>
      </c>
      <c r="P17" s="6">
        <f>N17+O17</f>
        <v>42.036992553445998</v>
      </c>
      <c r="S17" s="6">
        <v>2379</v>
      </c>
      <c r="T17" s="9">
        <v>603.54602774274895</v>
      </c>
      <c r="U17" s="9">
        <v>58.066417809192998</v>
      </c>
      <c r="V17" s="9">
        <v>54.000000000999997</v>
      </c>
      <c r="W17" s="9">
        <v>17.438016528925001</v>
      </c>
      <c r="X17" s="9">
        <v>36.735537190081999</v>
      </c>
      <c r="Y17" s="9">
        <v>33.636363636363001</v>
      </c>
      <c r="Z17" s="9">
        <v>10.495867768595</v>
      </c>
      <c r="AA17" s="6">
        <f>Y17+Z17</f>
        <v>44.132231404957999</v>
      </c>
      <c r="AC17" s="6">
        <v>1404</v>
      </c>
      <c r="AD17" s="8">
        <v>614.758547008547</v>
      </c>
      <c r="AE17" s="8">
        <v>53.530476044952998</v>
      </c>
      <c r="AF17" s="6">
        <v>59.000000000999997</v>
      </c>
      <c r="AG17" s="9">
        <v>11.072664359860999</v>
      </c>
      <c r="AH17" s="9">
        <v>33.771626297577001</v>
      </c>
      <c r="AI17" s="9">
        <v>39.861591695500998</v>
      </c>
      <c r="AJ17" s="9">
        <v>12.456747404844</v>
      </c>
      <c r="AK17" s="6">
        <f>AI17+AJ17</f>
        <v>52.318339100345</v>
      </c>
    </row>
    <row r="18" spans="1:37" s="7" customFormat="1" ht="15.6" thickBot="1">
      <c r="A18" s="3">
        <v>2010</v>
      </c>
      <c r="B18" s="4" t="s">
        <v>12</v>
      </c>
      <c r="C18" s="4" t="s">
        <v>18</v>
      </c>
      <c r="D18" s="4" t="s">
        <v>14</v>
      </c>
      <c r="E18" s="4" t="s">
        <v>28</v>
      </c>
      <c r="F18" s="4" t="s">
        <v>30</v>
      </c>
      <c r="G18" s="4" t="s">
        <v>15</v>
      </c>
      <c r="H18" s="6">
        <v>3945</v>
      </c>
      <c r="I18" s="8">
        <v>601.26818757921399</v>
      </c>
      <c r="J18" s="8">
        <v>53.682420740283</v>
      </c>
      <c r="K18" s="6">
        <v>52.000000000999997</v>
      </c>
      <c r="L18" s="9">
        <v>17.240518962075001</v>
      </c>
      <c r="M18" s="9">
        <v>37.624750499001998</v>
      </c>
      <c r="N18" s="9">
        <v>35.379241516965998</v>
      </c>
      <c r="O18" s="9">
        <v>8.1836327345300006</v>
      </c>
      <c r="P18" s="6">
        <f t="shared" ref="P18:P21" si="6">N18+O18</f>
        <v>43.562874251495998</v>
      </c>
      <c r="S18" s="6">
        <v>2253</v>
      </c>
      <c r="T18" s="9">
        <v>605.93697292498905</v>
      </c>
      <c r="U18" s="9">
        <v>58.142873310193004</v>
      </c>
      <c r="V18" s="9">
        <v>53.000000000999997</v>
      </c>
      <c r="W18" s="9">
        <v>17.746113989636999</v>
      </c>
      <c r="X18" s="9">
        <v>34.024179620033998</v>
      </c>
      <c r="Y18" s="9">
        <v>32.901554404145003</v>
      </c>
      <c r="Z18" s="9">
        <v>12.607944732297</v>
      </c>
      <c r="AA18" s="6">
        <f t="shared" ref="AA18:AA21" si="7">Y18+Z18</f>
        <v>45.509499136442003</v>
      </c>
      <c r="AC18" s="6">
        <v>1390</v>
      </c>
      <c r="AD18" s="8">
        <v>618.16402877697794</v>
      </c>
      <c r="AE18" s="8">
        <v>50.423566614732003</v>
      </c>
      <c r="AF18" s="6">
        <v>56.000000000999997</v>
      </c>
      <c r="AG18" s="9">
        <v>9.1977869986159995</v>
      </c>
      <c r="AH18" s="9">
        <v>33.195020746887998</v>
      </c>
      <c r="AI18" s="9">
        <v>40.041493775932999</v>
      </c>
      <c r="AJ18" s="9">
        <v>13.692946058091</v>
      </c>
      <c r="AK18" s="6">
        <f t="shared" ref="AK18:AK21" si="8">AI18+AJ18</f>
        <v>53.734439834024002</v>
      </c>
    </row>
    <row r="19" spans="1:37" s="7" customFormat="1" ht="15.6" thickBot="1">
      <c r="A19" s="3">
        <v>2011</v>
      </c>
      <c r="B19" s="4" t="s">
        <v>12</v>
      </c>
      <c r="C19" s="4" t="s">
        <v>18</v>
      </c>
      <c r="D19" s="4" t="s">
        <v>14</v>
      </c>
      <c r="E19" s="4" t="s">
        <v>28</v>
      </c>
      <c r="F19" s="4" t="s">
        <v>30</v>
      </c>
      <c r="G19" s="4" t="s">
        <v>15</v>
      </c>
      <c r="H19" s="6">
        <v>3729</v>
      </c>
      <c r="I19" s="8">
        <v>604.42263341378396</v>
      </c>
      <c r="J19" s="8">
        <v>51.272226232826</v>
      </c>
      <c r="K19" s="6">
        <v>57.000000000999997</v>
      </c>
      <c r="L19" s="9">
        <v>15.771458662453</v>
      </c>
      <c r="M19" s="9">
        <v>37.388098999473002</v>
      </c>
      <c r="N19" s="9">
        <v>37.072143233280002</v>
      </c>
      <c r="O19" s="9">
        <v>7.9515534491829998</v>
      </c>
      <c r="P19" s="6">
        <f t="shared" si="6"/>
        <v>45.023696682463004</v>
      </c>
      <c r="S19" s="6">
        <v>2244</v>
      </c>
      <c r="T19" s="9">
        <v>605.54901960784298</v>
      </c>
      <c r="U19" s="9">
        <v>55.740136536893999</v>
      </c>
      <c r="V19" s="9">
        <v>52.000000000999997</v>
      </c>
      <c r="W19" s="9">
        <v>16.370723256821002</v>
      </c>
      <c r="X19" s="9">
        <v>36.509311390211998</v>
      </c>
      <c r="Y19" s="9">
        <v>32.568211346902999</v>
      </c>
      <c r="Z19" s="9">
        <v>11.736682546557001</v>
      </c>
      <c r="AA19" s="6">
        <f t="shared" si="7"/>
        <v>44.304893893459997</v>
      </c>
      <c r="AC19" s="6">
        <v>1455</v>
      </c>
      <c r="AD19" s="8">
        <v>614.59862542955295</v>
      </c>
      <c r="AE19" s="8">
        <v>51.121316434367003</v>
      </c>
      <c r="AF19" s="6">
        <v>57.000000000999997</v>
      </c>
      <c r="AG19" s="9">
        <v>12.173913043478001</v>
      </c>
      <c r="AH19" s="9">
        <v>34.247491638795999</v>
      </c>
      <c r="AI19" s="9">
        <v>37.658862876253998</v>
      </c>
      <c r="AJ19" s="9">
        <v>13.24414715719</v>
      </c>
      <c r="AK19" s="6">
        <f t="shared" si="8"/>
        <v>50.903010033443998</v>
      </c>
    </row>
    <row r="20" spans="1:37" s="7" customFormat="1" ht="15.6" thickBot="1">
      <c r="A20" s="3">
        <v>2012</v>
      </c>
      <c r="B20" s="4" t="s">
        <v>12</v>
      </c>
      <c r="C20" s="4" t="s">
        <v>18</v>
      </c>
      <c r="D20" s="4" t="s">
        <v>14</v>
      </c>
      <c r="E20" s="4" t="s">
        <v>28</v>
      </c>
      <c r="F20" s="4" t="s">
        <v>30</v>
      </c>
      <c r="G20" s="4" t="s">
        <v>15</v>
      </c>
      <c r="H20" s="6">
        <v>3398</v>
      </c>
      <c r="I20" s="8">
        <v>605.77545615067697</v>
      </c>
      <c r="J20" s="8">
        <v>52.628456114599999</v>
      </c>
      <c r="K20" s="6">
        <v>55.000000000999997</v>
      </c>
      <c r="L20" s="9">
        <v>15.298402913981</v>
      </c>
      <c r="M20" s="9">
        <v>35.135892406836</v>
      </c>
      <c r="N20" s="9">
        <v>36.424768842813002</v>
      </c>
      <c r="O20" s="9">
        <v>8.3496777808909997</v>
      </c>
      <c r="P20" s="6">
        <f t="shared" si="6"/>
        <v>44.774446623704002</v>
      </c>
      <c r="S20" s="6">
        <v>2223</v>
      </c>
      <c r="T20" s="9">
        <v>608.24651372019798</v>
      </c>
      <c r="U20" s="9">
        <v>54.515173118377</v>
      </c>
      <c r="V20" s="9">
        <v>55.000000000999997</v>
      </c>
      <c r="W20" s="9">
        <v>14.373626373625999</v>
      </c>
      <c r="X20" s="9">
        <v>38.681318681317997</v>
      </c>
      <c r="Y20" s="9">
        <v>33.142857142856997</v>
      </c>
      <c r="Z20" s="9">
        <v>11.516483516483</v>
      </c>
      <c r="AA20" s="6">
        <f t="shared" si="7"/>
        <v>44.659340659339996</v>
      </c>
      <c r="AC20" s="6">
        <v>1426</v>
      </c>
      <c r="AD20" s="8">
        <v>617.95862552594701</v>
      </c>
      <c r="AE20" s="8">
        <v>51.159321552267997</v>
      </c>
      <c r="AF20" s="6">
        <v>55.000000000999997</v>
      </c>
      <c r="AG20" s="9">
        <v>9.3476798924000004</v>
      </c>
      <c r="AH20" s="9">
        <v>34.566240753194002</v>
      </c>
      <c r="AI20" s="9">
        <v>38.063214525890999</v>
      </c>
      <c r="AJ20" s="9">
        <v>13.920645595158</v>
      </c>
      <c r="AK20" s="6">
        <f t="shared" si="8"/>
        <v>51.983860121048998</v>
      </c>
    </row>
    <row r="21" spans="1:37" s="7" customFormat="1" ht="15.6" thickBot="1">
      <c r="A21" s="3">
        <v>2013</v>
      </c>
      <c r="B21" s="4" t="s">
        <v>12</v>
      </c>
      <c r="C21" s="4" t="s">
        <v>18</v>
      </c>
      <c r="D21" s="4" t="s">
        <v>14</v>
      </c>
      <c r="E21" s="4" t="s">
        <v>28</v>
      </c>
      <c r="F21" s="4" t="s">
        <v>30</v>
      </c>
      <c r="G21" s="4" t="s">
        <v>15</v>
      </c>
      <c r="H21" s="6">
        <v>3399</v>
      </c>
      <c r="I21" s="8">
        <v>608.14180641365101</v>
      </c>
      <c r="J21" s="8">
        <v>52.260991165112003</v>
      </c>
      <c r="K21" s="6">
        <v>54.000000000999997</v>
      </c>
      <c r="L21" s="9">
        <v>14.285714285714</v>
      </c>
      <c r="M21" s="9">
        <v>37.061721240220002</v>
      </c>
      <c r="N21" s="9">
        <v>36.366270646189001</v>
      </c>
      <c r="O21" s="9">
        <v>10.779484207475999</v>
      </c>
      <c r="P21" s="6">
        <f t="shared" si="6"/>
        <v>47.145754853664997</v>
      </c>
      <c r="S21" s="6">
        <v>2217</v>
      </c>
      <c r="T21" s="9">
        <v>609.381145692377</v>
      </c>
      <c r="U21" s="9">
        <v>57.881191850085003</v>
      </c>
      <c r="V21" s="9">
        <v>55.000000000999997</v>
      </c>
      <c r="W21" s="9">
        <v>15.425531914893</v>
      </c>
      <c r="X21" s="9">
        <v>35.505319148936003</v>
      </c>
      <c r="Y21" s="9">
        <v>33.244680851063002</v>
      </c>
      <c r="Z21" s="9">
        <v>14.095744680851</v>
      </c>
      <c r="AA21" s="6">
        <f t="shared" si="7"/>
        <v>47.340425531914001</v>
      </c>
      <c r="AC21" s="6">
        <v>1443</v>
      </c>
      <c r="AD21" s="8">
        <v>618.33679833679798</v>
      </c>
      <c r="AE21" s="8">
        <v>55.914688311192002</v>
      </c>
      <c r="AF21" s="6">
        <v>54.000000000999997</v>
      </c>
      <c r="AG21" s="9">
        <v>11.191573403554999</v>
      </c>
      <c r="AH21" s="9">
        <v>30.480579328505002</v>
      </c>
      <c r="AI21" s="9">
        <v>36.339697169190003</v>
      </c>
      <c r="AJ21" s="9">
        <v>16.984858459512001</v>
      </c>
      <c r="AK21" s="6">
        <f t="shared" si="8"/>
        <v>53.324555628702001</v>
      </c>
    </row>
    <row r="22" spans="1:37" s="7" customFormat="1" ht="16.2" thickBot="1">
      <c r="A22" s="3"/>
      <c r="B22" s="4"/>
      <c r="C22" s="4"/>
      <c r="D22" s="4"/>
      <c r="E22" s="4"/>
      <c r="F22" s="4"/>
      <c r="G22" s="25"/>
      <c r="H22" s="26" t="s">
        <v>24</v>
      </c>
      <c r="I22" s="30">
        <f>(I21-I17)/J21</f>
        <v>0.15233684626197408</v>
      </c>
      <c r="J22" s="8"/>
      <c r="K22" s="6"/>
      <c r="L22" s="9"/>
      <c r="M22" s="38" t="s">
        <v>34</v>
      </c>
      <c r="N22" s="9"/>
      <c r="O22" s="9"/>
      <c r="P22" s="41">
        <f>P21-P17</f>
        <v>5.1087623002189986</v>
      </c>
      <c r="S22" s="43" t="s">
        <v>23</v>
      </c>
      <c r="T22" s="30">
        <f>(T21-T17)/U21</f>
        <v>0.10081198681501385</v>
      </c>
      <c r="X22" s="38" t="s">
        <v>34</v>
      </c>
      <c r="AA22" s="41">
        <f>AA21-AA17</f>
        <v>3.2081941269560019</v>
      </c>
      <c r="AC22" s="43" t="s">
        <v>23</v>
      </c>
      <c r="AD22" s="30">
        <f>(AD21-AD17)/AE21</f>
        <v>6.3994836353845064E-2</v>
      </c>
      <c r="AH22" s="38" t="s">
        <v>34</v>
      </c>
      <c r="AI22" s="9"/>
      <c r="AJ22" s="9"/>
      <c r="AK22" s="41">
        <f>AK21-AK17</f>
        <v>1.006216528357001</v>
      </c>
    </row>
    <row r="23" spans="1:37" s="7" customFormat="1" ht="15.6" thickBot="1">
      <c r="A23" s="3"/>
      <c r="B23" s="4"/>
      <c r="C23" s="4"/>
      <c r="D23" s="4"/>
      <c r="E23" s="4"/>
      <c r="F23" s="4"/>
      <c r="G23" s="4"/>
      <c r="H23" s="6"/>
      <c r="I23" s="8"/>
      <c r="J23" s="8"/>
      <c r="K23" s="6"/>
      <c r="L23" s="9"/>
      <c r="M23" s="9"/>
      <c r="N23" s="9"/>
      <c r="O23" s="9"/>
      <c r="P23" s="6"/>
      <c r="AC23" s="6"/>
      <c r="AD23" s="8"/>
      <c r="AE23" s="8"/>
      <c r="AF23" s="6"/>
      <c r="AG23" s="9"/>
      <c r="AH23" s="9"/>
      <c r="AI23" s="9"/>
      <c r="AJ23" s="9"/>
      <c r="AK23" s="6"/>
    </row>
    <row r="24" spans="1:37" s="7" customFormat="1" ht="15.6" thickBot="1">
      <c r="A24" s="3"/>
      <c r="B24" s="4"/>
      <c r="C24" s="4"/>
      <c r="D24" s="4"/>
      <c r="E24" s="4"/>
      <c r="F24" s="4"/>
      <c r="G24" s="4"/>
      <c r="H24" s="6"/>
      <c r="I24" s="8"/>
      <c r="J24" s="8"/>
      <c r="K24" s="6"/>
      <c r="L24" s="9"/>
      <c r="M24" s="9"/>
      <c r="N24" s="9"/>
      <c r="O24" s="9"/>
      <c r="P24" s="6"/>
      <c r="AC24" s="6"/>
      <c r="AD24" s="8"/>
      <c r="AE24" s="8"/>
      <c r="AF24" s="6"/>
      <c r="AG24" s="9"/>
      <c r="AH24" s="9"/>
      <c r="AI24" s="9"/>
      <c r="AJ24" s="9"/>
      <c r="AK24" s="6"/>
    </row>
    <row r="25" spans="1:37" s="7" customFormat="1" ht="15.6" thickBot="1">
      <c r="A25" s="3">
        <v>2009</v>
      </c>
      <c r="B25" s="4" t="s">
        <v>20</v>
      </c>
      <c r="C25" s="4" t="s">
        <v>13</v>
      </c>
      <c r="D25" s="4" t="s">
        <v>14</v>
      </c>
      <c r="E25" s="4" t="s">
        <v>28</v>
      </c>
      <c r="F25" s="4" t="s">
        <v>30</v>
      </c>
      <c r="G25" s="4" t="s">
        <v>15</v>
      </c>
      <c r="H25" s="6">
        <v>6706</v>
      </c>
      <c r="I25" s="8">
        <v>623.055472711005</v>
      </c>
      <c r="J25" s="8">
        <v>53.702460535660002</v>
      </c>
      <c r="K25" s="6">
        <v>55.000000000999997</v>
      </c>
      <c r="L25" s="9">
        <v>1.8463371054190001</v>
      </c>
      <c r="M25" s="9">
        <v>10.080405002978001</v>
      </c>
      <c r="N25" s="9">
        <v>76.161405598569999</v>
      </c>
      <c r="O25" s="9">
        <v>11.762954139368</v>
      </c>
      <c r="P25" s="6">
        <f>N25+O25</f>
        <v>87.924359737938005</v>
      </c>
      <c r="S25" s="6">
        <v>3550</v>
      </c>
      <c r="T25" s="9">
        <v>616.588169014085</v>
      </c>
      <c r="U25" s="9">
        <v>54.330132397276003</v>
      </c>
      <c r="V25" s="9">
        <v>57.000000000999997</v>
      </c>
      <c r="W25" s="9">
        <v>2.245298905416</v>
      </c>
      <c r="X25" s="9">
        <v>9.9073814201509993</v>
      </c>
      <c r="Y25" s="9">
        <v>75.498175694639002</v>
      </c>
      <c r="Z25" s="9">
        <v>11.984282907661999</v>
      </c>
      <c r="AA25" s="6">
        <f>Y25+Z25</f>
        <v>87.482458602300994</v>
      </c>
      <c r="AC25" s="6">
        <v>1976</v>
      </c>
      <c r="AD25" s="8">
        <v>629.49190283400799</v>
      </c>
      <c r="AE25" s="8">
        <v>51.111988588202998</v>
      </c>
      <c r="AF25" s="6">
        <v>55.000000000999997</v>
      </c>
      <c r="AG25" s="9">
        <v>1.109430156328</v>
      </c>
      <c r="AH25" s="9">
        <v>5.9505799293989998</v>
      </c>
      <c r="AI25" s="9">
        <v>75.138678769541002</v>
      </c>
      <c r="AJ25" s="9">
        <v>17.448310640443001</v>
      </c>
      <c r="AK25" s="6">
        <f>AI25+AJ25</f>
        <v>92.586989409984</v>
      </c>
    </row>
    <row r="26" spans="1:37" s="7" customFormat="1" ht="15.6" thickBot="1">
      <c r="A26" s="3">
        <v>2010</v>
      </c>
      <c r="B26" s="4" t="s">
        <v>20</v>
      </c>
      <c r="C26" s="4" t="s">
        <v>13</v>
      </c>
      <c r="D26" s="4" t="s">
        <v>14</v>
      </c>
      <c r="E26" s="4" t="s">
        <v>28</v>
      </c>
      <c r="F26" s="4" t="s">
        <v>30</v>
      </c>
      <c r="G26" s="4" t="s">
        <v>15</v>
      </c>
      <c r="H26" s="6">
        <v>6600</v>
      </c>
      <c r="I26" s="8">
        <v>623.37060606060595</v>
      </c>
      <c r="J26" s="8">
        <v>52.470968452268998</v>
      </c>
      <c r="K26" s="6">
        <v>56.000000000999997</v>
      </c>
      <c r="L26" s="9">
        <v>1.5277567690210001</v>
      </c>
      <c r="M26" s="9">
        <v>9.6808349720159992</v>
      </c>
      <c r="N26" s="9">
        <v>77.476932385417996</v>
      </c>
      <c r="O26" s="9">
        <v>11.148086522462</v>
      </c>
      <c r="P26" s="6">
        <f t="shared" ref="P26:P29" si="9">N26+O26</f>
        <v>88.625018907879991</v>
      </c>
      <c r="S26" s="6">
        <v>3480</v>
      </c>
      <c r="T26" s="9">
        <v>616.375</v>
      </c>
      <c r="U26" s="9">
        <v>50.610982795010003</v>
      </c>
      <c r="V26" s="9">
        <v>57.000000000999997</v>
      </c>
      <c r="W26" s="9">
        <v>1.634642959564</v>
      </c>
      <c r="X26" s="9">
        <v>8.8041296243179996</v>
      </c>
      <c r="Y26" s="9">
        <v>79.179810725552002</v>
      </c>
      <c r="Z26" s="9">
        <v>10.180671063950999</v>
      </c>
      <c r="AA26" s="6">
        <f t="shared" ref="AA26:AA29" si="10">Y26+Z26</f>
        <v>89.360481789502998</v>
      </c>
      <c r="AC26" s="6">
        <v>1862</v>
      </c>
      <c r="AD26" s="8">
        <v>626.70461868958103</v>
      </c>
      <c r="AE26" s="8">
        <v>47.018920701832002</v>
      </c>
      <c r="AF26" s="6">
        <v>52.000000000999997</v>
      </c>
      <c r="AG26" s="9">
        <v>0.80299785867200002</v>
      </c>
      <c r="AH26" s="9">
        <v>4.4967880085649998</v>
      </c>
      <c r="AI26" s="9">
        <v>81.049250535330998</v>
      </c>
      <c r="AJ26" s="9">
        <v>13.329764453960999</v>
      </c>
      <c r="AK26" s="6">
        <f t="shared" ref="AK26:AK29" si="11">AI26+AJ26</f>
        <v>94.379014989292003</v>
      </c>
    </row>
    <row r="27" spans="1:37" s="7" customFormat="1" ht="15.6" thickBot="1">
      <c r="A27" s="3">
        <v>2011</v>
      </c>
      <c r="B27" s="4" t="s">
        <v>20</v>
      </c>
      <c r="C27" s="4" t="s">
        <v>13</v>
      </c>
      <c r="D27" s="4" t="s">
        <v>14</v>
      </c>
      <c r="E27" s="4" t="s">
        <v>28</v>
      </c>
      <c r="F27" s="4" t="s">
        <v>30</v>
      </c>
      <c r="G27" s="4" t="s">
        <v>15</v>
      </c>
      <c r="H27" s="6">
        <v>6524</v>
      </c>
      <c r="I27" s="8">
        <v>625.671213979154</v>
      </c>
      <c r="J27" s="8">
        <v>51.807098294478998</v>
      </c>
      <c r="K27" s="6">
        <v>58.000000000999997</v>
      </c>
      <c r="L27" s="9">
        <v>1.485224314806</v>
      </c>
      <c r="M27" s="9">
        <v>8.8041647527169999</v>
      </c>
      <c r="N27" s="9">
        <v>77.338845506048003</v>
      </c>
      <c r="O27" s="9">
        <v>12.264584290307001</v>
      </c>
      <c r="P27" s="6">
        <f t="shared" si="9"/>
        <v>89.603429796355002</v>
      </c>
      <c r="S27" s="6">
        <v>3407</v>
      </c>
      <c r="T27" s="9">
        <v>617.76342823598497</v>
      </c>
      <c r="U27" s="9">
        <v>47.747554140006997</v>
      </c>
      <c r="V27" s="9">
        <v>58.000000000999997</v>
      </c>
      <c r="W27" s="9">
        <v>1.317330210772</v>
      </c>
      <c r="X27" s="9">
        <v>7.93325526932</v>
      </c>
      <c r="Y27" s="9">
        <v>81.088992974237996</v>
      </c>
      <c r="Z27" s="9">
        <v>9.3969555035120003</v>
      </c>
      <c r="AA27" s="6">
        <f t="shared" si="10"/>
        <v>90.48594847775</v>
      </c>
      <c r="AC27" s="6">
        <v>1853</v>
      </c>
      <c r="AD27" s="8">
        <v>625.33027522935799</v>
      </c>
      <c r="AE27" s="8">
        <v>47.997771904053003</v>
      </c>
      <c r="AF27" s="6">
        <v>53.000000000999997</v>
      </c>
      <c r="AG27" s="9">
        <v>1.130856219709</v>
      </c>
      <c r="AH27" s="9">
        <v>4.6849757673659997</v>
      </c>
      <c r="AI27" s="9">
        <v>81.583198707592004</v>
      </c>
      <c r="AJ27" s="9">
        <v>12.385568120624001</v>
      </c>
      <c r="AK27" s="6">
        <f t="shared" si="11"/>
        <v>93.968766828216005</v>
      </c>
    </row>
    <row r="28" spans="1:37" s="7" customFormat="1" ht="15.6" thickBot="1">
      <c r="A28" s="3">
        <v>2012</v>
      </c>
      <c r="B28" s="4" t="s">
        <v>20</v>
      </c>
      <c r="C28" s="4" t="s">
        <v>13</v>
      </c>
      <c r="D28" s="4" t="s">
        <v>14</v>
      </c>
      <c r="E28" s="4" t="s">
        <v>28</v>
      </c>
      <c r="F28" s="4" t="s">
        <v>30</v>
      </c>
      <c r="G28" s="4" t="s">
        <v>15</v>
      </c>
      <c r="H28" s="6">
        <v>6076</v>
      </c>
      <c r="I28" s="8">
        <v>627.04855167873598</v>
      </c>
      <c r="J28" s="8">
        <v>51.703438411588998</v>
      </c>
      <c r="K28" s="6">
        <v>58.000000000999997</v>
      </c>
      <c r="L28" s="9">
        <v>1.13356333169</v>
      </c>
      <c r="M28" s="9">
        <v>7.3106620666989999</v>
      </c>
      <c r="N28" s="9">
        <v>78.922293412189006</v>
      </c>
      <c r="O28" s="9">
        <v>12.452768194512</v>
      </c>
      <c r="P28" s="6">
        <f t="shared" si="9"/>
        <v>91.37506160670101</v>
      </c>
      <c r="S28" s="6">
        <v>3593</v>
      </c>
      <c r="T28" s="9">
        <v>621.19844141386</v>
      </c>
      <c r="U28" s="9">
        <v>48.820667218724999</v>
      </c>
      <c r="V28" s="9">
        <v>58.000000000999997</v>
      </c>
      <c r="W28" s="9">
        <v>1.0263522884880001</v>
      </c>
      <c r="X28" s="9">
        <v>8.2108183079050008</v>
      </c>
      <c r="Y28" s="9">
        <v>77.947295423022993</v>
      </c>
      <c r="Z28" s="9">
        <v>12.482662968099</v>
      </c>
      <c r="AA28" s="6">
        <f t="shared" si="10"/>
        <v>90.429958391122</v>
      </c>
      <c r="AC28" s="6">
        <v>1876</v>
      </c>
      <c r="AD28" s="8">
        <v>625.94509594882697</v>
      </c>
      <c r="AE28" s="8">
        <v>46.640293566158</v>
      </c>
      <c r="AF28" s="6">
        <v>58.000000000999997</v>
      </c>
      <c r="AG28" s="9">
        <v>0.85015940488800001</v>
      </c>
      <c r="AH28" s="9">
        <v>5.2603613177469999</v>
      </c>
      <c r="AI28" s="9">
        <v>81.668437832093005</v>
      </c>
      <c r="AJ28" s="9">
        <v>11.902231668437</v>
      </c>
      <c r="AK28" s="6">
        <f t="shared" si="11"/>
        <v>93.570669500530002</v>
      </c>
    </row>
    <row r="29" spans="1:37" s="7" customFormat="1" ht="15.6" thickBot="1">
      <c r="A29" s="3">
        <v>2013</v>
      </c>
      <c r="B29" s="4" t="s">
        <v>20</v>
      </c>
      <c r="C29" s="4" t="s">
        <v>13</v>
      </c>
      <c r="D29" s="4" t="s">
        <v>14</v>
      </c>
      <c r="E29" s="4" t="s">
        <v>28</v>
      </c>
      <c r="F29" s="4" t="s">
        <v>30</v>
      </c>
      <c r="G29" s="4" t="s">
        <v>15</v>
      </c>
      <c r="H29" s="6">
        <v>5851</v>
      </c>
      <c r="I29" s="8">
        <v>625.33515638352401</v>
      </c>
      <c r="J29" s="8">
        <v>52.172288151822997</v>
      </c>
      <c r="K29" s="6">
        <v>58.000000000999997</v>
      </c>
      <c r="L29" s="9">
        <v>1.023192360163</v>
      </c>
      <c r="M29" s="9">
        <v>7.9297407912680002</v>
      </c>
      <c r="N29" s="9">
        <v>79.399727148704002</v>
      </c>
      <c r="O29" s="9">
        <v>11.425648021828</v>
      </c>
      <c r="P29" s="6">
        <f t="shared" si="9"/>
        <v>90.825375170531998</v>
      </c>
      <c r="S29" s="6">
        <v>3666</v>
      </c>
      <c r="T29" s="9">
        <v>622.61783960720095</v>
      </c>
      <c r="U29" s="9">
        <v>50.906150691747001</v>
      </c>
      <c r="V29" s="9">
        <v>59.000000000999997</v>
      </c>
      <c r="W29" s="9">
        <v>0.95212187159899997</v>
      </c>
      <c r="X29" s="9">
        <v>7.1545157780190003</v>
      </c>
      <c r="Y29" s="9">
        <v>79.107725788901007</v>
      </c>
      <c r="Z29" s="9">
        <v>12.513601741022001</v>
      </c>
      <c r="AA29" s="6">
        <f t="shared" si="10"/>
        <v>91.621327529923008</v>
      </c>
      <c r="AC29" s="6">
        <v>1844</v>
      </c>
      <c r="AD29" s="8">
        <v>628.60520607375304</v>
      </c>
      <c r="AE29" s="8">
        <v>47.576870945383</v>
      </c>
      <c r="AF29" s="6">
        <v>60.000000000999997</v>
      </c>
      <c r="AG29" s="9">
        <v>0.48543689320299999</v>
      </c>
      <c r="AH29" s="9">
        <v>4.5846817691470001</v>
      </c>
      <c r="AI29" s="9">
        <v>80.366774541531001</v>
      </c>
      <c r="AJ29" s="9">
        <v>14.023732470334</v>
      </c>
      <c r="AK29" s="6">
        <f t="shared" si="11"/>
        <v>94.390507011864997</v>
      </c>
    </row>
    <row r="30" spans="1:37" s="7" customFormat="1" ht="16.2" thickBot="1">
      <c r="A30" s="3"/>
      <c r="B30" s="4"/>
      <c r="C30" s="4"/>
      <c r="D30" s="4"/>
      <c r="E30" s="4"/>
      <c r="F30" s="4"/>
      <c r="G30" s="25"/>
      <c r="H30" s="26" t="s">
        <v>24</v>
      </c>
      <c r="I30" s="30">
        <f>(I29-I25)/J29</f>
        <v>4.3695297892342048E-2</v>
      </c>
      <c r="J30" s="8"/>
      <c r="K30" s="6"/>
      <c r="L30" s="9"/>
      <c r="M30" s="38" t="s">
        <v>34</v>
      </c>
      <c r="N30" s="9"/>
      <c r="O30" s="9"/>
      <c r="P30" s="41">
        <f>P29-P25</f>
        <v>2.9010154325939936</v>
      </c>
      <c r="S30" s="43" t="s">
        <v>23</v>
      </c>
      <c r="T30" s="30">
        <f>(T29-T25)/U29</f>
        <v>0.11844679888737872</v>
      </c>
      <c r="X30" s="38" t="s">
        <v>34</v>
      </c>
      <c r="AA30" s="41">
        <f>AA29-AA25</f>
        <v>4.1388689276220134</v>
      </c>
      <c r="AC30" s="43" t="s">
        <v>23</v>
      </c>
      <c r="AD30" s="30">
        <f>(AD29-AD25)/AE29</f>
        <v>-1.863713906853719E-2</v>
      </c>
      <c r="AH30" s="38" t="s">
        <v>34</v>
      </c>
      <c r="AI30" s="9"/>
      <c r="AJ30" s="9"/>
      <c r="AK30" s="41">
        <f>AK29-AK25</f>
        <v>1.8035176018809977</v>
      </c>
    </row>
    <row r="31" spans="1:37" s="7" customFormat="1" ht="15.6" thickBot="1">
      <c r="A31" s="3"/>
      <c r="B31" s="4"/>
      <c r="C31" s="4"/>
      <c r="D31" s="4"/>
      <c r="E31" s="4"/>
      <c r="F31" s="4"/>
      <c r="G31" s="4"/>
      <c r="H31" s="6"/>
      <c r="I31" s="8"/>
      <c r="J31" s="8"/>
      <c r="K31" s="6"/>
      <c r="L31" s="9"/>
      <c r="M31" s="9"/>
      <c r="N31" s="9"/>
      <c r="O31" s="9"/>
      <c r="P31" s="6"/>
      <c r="AC31" s="6"/>
      <c r="AD31" s="8"/>
      <c r="AE31" s="8"/>
      <c r="AF31" s="6"/>
      <c r="AG31" s="9"/>
      <c r="AH31" s="9"/>
      <c r="AI31" s="9"/>
      <c r="AJ31" s="9"/>
      <c r="AK31" s="6"/>
    </row>
    <row r="32" spans="1:37" s="7" customFormat="1" ht="15.6" thickBot="1">
      <c r="A32" s="3">
        <v>2009</v>
      </c>
      <c r="B32" s="4" t="s">
        <v>20</v>
      </c>
      <c r="C32" s="4" t="s">
        <v>19</v>
      </c>
      <c r="D32" s="4" t="s">
        <v>14</v>
      </c>
      <c r="E32" s="4" t="s">
        <v>28</v>
      </c>
      <c r="F32" s="4" t="s">
        <v>30</v>
      </c>
      <c r="G32" s="4" t="s">
        <v>15</v>
      </c>
      <c r="H32" s="6">
        <v>3913</v>
      </c>
      <c r="I32" s="8">
        <v>665.02223358037304</v>
      </c>
      <c r="J32" s="8">
        <v>42.419781944565997</v>
      </c>
      <c r="K32" s="6">
        <v>50.000000000999997</v>
      </c>
      <c r="L32" s="9">
        <v>1.757514009169</v>
      </c>
      <c r="M32" s="9">
        <v>13.856342333162999</v>
      </c>
      <c r="N32" s="9">
        <v>75.292919001528006</v>
      </c>
      <c r="O32" s="9">
        <v>8.7620988283229995</v>
      </c>
      <c r="P32" s="6">
        <f>N32+O32</f>
        <v>84.05501782985101</v>
      </c>
      <c r="S32" s="6">
        <v>3334</v>
      </c>
      <c r="T32" s="9">
        <v>664.55458908218395</v>
      </c>
      <c r="U32" s="9">
        <v>46.615237503125996</v>
      </c>
      <c r="V32" s="9">
        <v>53.000000000999997</v>
      </c>
      <c r="W32" s="9">
        <v>2.41863242759</v>
      </c>
      <c r="X32" s="9">
        <v>10.032845625559</v>
      </c>
      <c r="Y32" s="9">
        <v>74.260973424903</v>
      </c>
      <c r="Z32" s="9">
        <v>12.839653627948</v>
      </c>
      <c r="AA32" s="6">
        <f>Y32+Z32</f>
        <v>87.100627052850996</v>
      </c>
      <c r="AC32" s="6">
        <v>1987</v>
      </c>
      <c r="AD32" s="8">
        <v>676.50931051836903</v>
      </c>
      <c r="AE32" s="8">
        <v>41.543862803476998</v>
      </c>
      <c r="AF32" s="6">
        <v>55.000000000999997</v>
      </c>
      <c r="AG32" s="9">
        <v>0.80040020010000001</v>
      </c>
      <c r="AH32" s="9">
        <v>7.1035517758870004</v>
      </c>
      <c r="AI32" s="9">
        <v>73.136568284142001</v>
      </c>
      <c r="AJ32" s="9">
        <v>18.359179589794</v>
      </c>
      <c r="AK32" s="6">
        <f>AI32+AJ32</f>
        <v>91.495747873935997</v>
      </c>
    </row>
    <row r="33" spans="1:37" s="7" customFormat="1" ht="15.6" thickBot="1">
      <c r="A33" s="3">
        <v>2010</v>
      </c>
      <c r="B33" s="4" t="s">
        <v>20</v>
      </c>
      <c r="C33" s="4" t="s">
        <v>19</v>
      </c>
      <c r="D33" s="4" t="s">
        <v>14</v>
      </c>
      <c r="E33" s="4" t="s">
        <v>28</v>
      </c>
      <c r="F33" s="4" t="s">
        <v>30</v>
      </c>
      <c r="G33" s="4" t="s">
        <v>15</v>
      </c>
      <c r="H33" s="6">
        <v>3693</v>
      </c>
      <c r="I33" s="8">
        <v>669.68345518548597</v>
      </c>
      <c r="J33" s="8">
        <v>41.793522540021002</v>
      </c>
      <c r="K33" s="6">
        <v>52.000000000999997</v>
      </c>
      <c r="L33" s="9">
        <v>1.214247166756</v>
      </c>
      <c r="M33" s="9">
        <v>10.658391797085001</v>
      </c>
      <c r="N33" s="9">
        <v>76.389638424176994</v>
      </c>
      <c r="O33" s="9">
        <v>11.386940097139</v>
      </c>
      <c r="P33" s="6">
        <f t="shared" ref="P33:P36" si="12">N33+O33</f>
        <v>87.776578521315997</v>
      </c>
      <c r="S33" s="6">
        <v>3257</v>
      </c>
      <c r="T33" s="9">
        <v>669.54682222904501</v>
      </c>
      <c r="U33" s="9">
        <v>45.620534211822999</v>
      </c>
      <c r="V33" s="9">
        <v>58.000000000999997</v>
      </c>
      <c r="W33" s="9">
        <v>1.6788766788759999</v>
      </c>
      <c r="X33" s="9">
        <v>9.1575091575090006</v>
      </c>
      <c r="Y33" s="9">
        <v>73.168498168498004</v>
      </c>
      <c r="Z33" s="9">
        <v>15.41514041514</v>
      </c>
      <c r="AA33" s="6">
        <f t="shared" ref="AA33:AA36" si="13">Y33+Z33</f>
        <v>88.583638583638006</v>
      </c>
      <c r="AC33" s="6">
        <v>2019</v>
      </c>
      <c r="AD33" s="8">
        <v>682.03467062902405</v>
      </c>
      <c r="AE33" s="8">
        <v>41.693235108868002</v>
      </c>
      <c r="AF33" s="6">
        <v>59.000000000999997</v>
      </c>
      <c r="AG33" s="9">
        <v>0.59084194977799998</v>
      </c>
      <c r="AH33" s="9">
        <v>4.9729197439680002</v>
      </c>
      <c r="AI33" s="9">
        <v>70.113244707039996</v>
      </c>
      <c r="AJ33" s="9">
        <v>23.732151649433</v>
      </c>
      <c r="AK33" s="6">
        <f t="shared" ref="AK33:AK36" si="14">AI33+AJ33</f>
        <v>93.845396356473003</v>
      </c>
    </row>
    <row r="34" spans="1:37" s="7" customFormat="1" ht="15.6" thickBot="1">
      <c r="A34" s="3">
        <v>2011</v>
      </c>
      <c r="B34" s="4" t="s">
        <v>20</v>
      </c>
      <c r="C34" s="4" t="s">
        <v>19</v>
      </c>
      <c r="D34" s="4" t="s">
        <v>14</v>
      </c>
      <c r="E34" s="4" t="s">
        <v>28</v>
      </c>
      <c r="F34" s="4" t="s">
        <v>30</v>
      </c>
      <c r="G34" s="4" t="s">
        <v>15</v>
      </c>
      <c r="H34" s="6">
        <v>3606</v>
      </c>
      <c r="I34" s="8">
        <v>672.04270660011105</v>
      </c>
      <c r="J34" s="8">
        <v>42.202383481025002</v>
      </c>
      <c r="K34" s="6">
        <v>54.000000000999997</v>
      </c>
      <c r="L34" s="9">
        <v>1.3281682346429999</v>
      </c>
      <c r="M34" s="9">
        <v>10.265633646928</v>
      </c>
      <c r="N34" s="9">
        <v>75.926950747093997</v>
      </c>
      <c r="O34" s="9">
        <v>12.257885998893</v>
      </c>
      <c r="P34" s="6">
        <f t="shared" si="12"/>
        <v>88.184836745986999</v>
      </c>
      <c r="S34" s="6">
        <v>3176</v>
      </c>
      <c r="T34" s="9">
        <v>668.20717884131</v>
      </c>
      <c r="U34" s="9">
        <v>46.313657366744003</v>
      </c>
      <c r="V34" s="9">
        <v>56.000000000999997</v>
      </c>
      <c r="W34" s="9">
        <v>1.314142678347</v>
      </c>
      <c r="X34" s="9">
        <v>10.200250312891001</v>
      </c>
      <c r="Y34" s="9">
        <v>72.559449311639</v>
      </c>
      <c r="Z34" s="9">
        <v>15.300375469336</v>
      </c>
      <c r="AA34" s="6">
        <f t="shared" si="13"/>
        <v>87.859824780975003</v>
      </c>
      <c r="AC34" s="6">
        <v>1995</v>
      </c>
      <c r="AD34" s="8">
        <v>680.94135338345905</v>
      </c>
      <c r="AE34" s="8">
        <v>43.304282140778</v>
      </c>
      <c r="AF34" s="6">
        <v>57.000000000999997</v>
      </c>
      <c r="AG34" s="9">
        <v>0.69651741293500002</v>
      </c>
      <c r="AH34" s="9">
        <v>4.6766169154219996</v>
      </c>
      <c r="AI34" s="9">
        <v>72.089552238805993</v>
      </c>
      <c r="AJ34" s="9">
        <v>21.791044776119001</v>
      </c>
      <c r="AK34" s="6">
        <f t="shared" si="14"/>
        <v>93.880597014925002</v>
      </c>
    </row>
    <row r="35" spans="1:37" s="7" customFormat="1" ht="15.6" thickBot="1">
      <c r="A35" s="3">
        <v>2012</v>
      </c>
      <c r="B35" s="4" t="s">
        <v>20</v>
      </c>
      <c r="C35" s="4" t="s">
        <v>19</v>
      </c>
      <c r="D35" s="4" t="s">
        <v>14</v>
      </c>
      <c r="E35" s="4" t="s">
        <v>28</v>
      </c>
      <c r="F35" s="4" t="s">
        <v>30</v>
      </c>
      <c r="G35" s="4" t="s">
        <v>15</v>
      </c>
      <c r="H35" s="6">
        <v>3324</v>
      </c>
      <c r="I35" s="8">
        <v>671.56588447653405</v>
      </c>
      <c r="J35" s="8">
        <v>40.281743879190003</v>
      </c>
      <c r="K35" s="6">
        <v>53.000000000999997</v>
      </c>
      <c r="L35" s="9">
        <v>0.98802395209500005</v>
      </c>
      <c r="M35" s="9">
        <v>8.8023952095800002</v>
      </c>
      <c r="N35" s="9">
        <v>78.323353293413007</v>
      </c>
      <c r="O35" s="9">
        <v>11.407185628742001</v>
      </c>
      <c r="P35" s="6">
        <f t="shared" si="12"/>
        <v>89.730538922155006</v>
      </c>
      <c r="S35" s="6">
        <v>3160</v>
      </c>
      <c r="T35" s="9">
        <v>668.25791139240505</v>
      </c>
      <c r="U35" s="9">
        <v>42.744538098608999</v>
      </c>
      <c r="V35" s="9">
        <v>55.000000000999997</v>
      </c>
      <c r="W35" s="9">
        <v>1.3871374527110001</v>
      </c>
      <c r="X35" s="9">
        <v>8.9218158890290002</v>
      </c>
      <c r="Y35" s="9">
        <v>75.472887767968999</v>
      </c>
      <c r="Z35" s="9">
        <v>13.839848675914</v>
      </c>
      <c r="AA35" s="6">
        <f t="shared" si="13"/>
        <v>89.312736443882997</v>
      </c>
      <c r="AC35" s="6">
        <v>1953</v>
      </c>
      <c r="AD35" s="8">
        <v>680.31490015360998</v>
      </c>
      <c r="AE35" s="8">
        <v>39.567068867080998</v>
      </c>
      <c r="AF35" s="6">
        <v>55.000000000999997</v>
      </c>
      <c r="AG35" s="9">
        <v>0.45778229908399998</v>
      </c>
      <c r="AH35" s="9">
        <v>4.577822990844</v>
      </c>
      <c r="AI35" s="9">
        <v>74.669379450660998</v>
      </c>
      <c r="AJ35" s="9">
        <v>19.633774160731999</v>
      </c>
      <c r="AK35" s="6">
        <f t="shared" si="14"/>
        <v>94.303153611393</v>
      </c>
    </row>
    <row r="36" spans="1:37" s="7" customFormat="1" ht="15.6" thickBot="1">
      <c r="A36" s="3">
        <v>2013</v>
      </c>
      <c r="B36" s="4" t="s">
        <v>20</v>
      </c>
      <c r="C36" s="4" t="s">
        <v>19</v>
      </c>
      <c r="D36" s="4" t="s">
        <v>14</v>
      </c>
      <c r="E36" s="4" t="s">
        <v>28</v>
      </c>
      <c r="F36" s="4" t="s">
        <v>30</v>
      </c>
      <c r="G36" s="4" t="s">
        <v>15</v>
      </c>
      <c r="H36" s="6">
        <v>3353</v>
      </c>
      <c r="I36" s="8">
        <v>670.51685058156897</v>
      </c>
      <c r="J36" s="8">
        <v>40.426290868932</v>
      </c>
      <c r="K36" s="6">
        <v>53.000000000999997</v>
      </c>
      <c r="L36" s="9">
        <v>1.1299435028239999</v>
      </c>
      <c r="M36" s="9">
        <v>9.8424026167110004</v>
      </c>
      <c r="N36" s="9">
        <v>78.055307760926993</v>
      </c>
      <c r="O36" s="9">
        <v>10.674992566161</v>
      </c>
      <c r="P36" s="6">
        <f t="shared" si="12"/>
        <v>88.730300327087988</v>
      </c>
      <c r="S36" s="6">
        <v>3178</v>
      </c>
      <c r="T36" s="9">
        <v>669.93612334801799</v>
      </c>
      <c r="U36" s="9">
        <v>42.509389186859003</v>
      </c>
      <c r="V36" s="9">
        <v>55.000000000999997</v>
      </c>
      <c r="W36" s="9">
        <v>0.98552510009200001</v>
      </c>
      <c r="X36" s="9">
        <v>9.4240837696330004</v>
      </c>
      <c r="Y36" s="9">
        <v>73.052048044347998</v>
      </c>
      <c r="Z36" s="9">
        <v>14.413304588851</v>
      </c>
      <c r="AA36" s="6">
        <f t="shared" si="13"/>
        <v>87.465352633199004</v>
      </c>
      <c r="AC36" s="6">
        <v>1964</v>
      </c>
      <c r="AD36" s="8">
        <v>679.72657841140494</v>
      </c>
      <c r="AE36" s="8">
        <v>40.315251419257002</v>
      </c>
      <c r="AF36" s="6">
        <v>58.000000000999997</v>
      </c>
      <c r="AG36" s="9">
        <v>0.90316106372299998</v>
      </c>
      <c r="AH36" s="9">
        <v>4.967385850476</v>
      </c>
      <c r="AI36" s="9">
        <v>72.754641244355</v>
      </c>
      <c r="AJ36" s="9">
        <v>19.919719016557998</v>
      </c>
      <c r="AK36" s="6">
        <f t="shared" si="14"/>
        <v>92.674360260913005</v>
      </c>
    </row>
    <row r="37" spans="1:37" s="7" customFormat="1" ht="16.2" thickBot="1">
      <c r="A37" s="3"/>
      <c r="B37" s="4"/>
      <c r="C37" s="4"/>
      <c r="D37" s="4"/>
      <c r="E37" s="4"/>
      <c r="F37" s="4"/>
      <c r="G37" s="25"/>
      <c r="H37" s="26" t="s">
        <v>24</v>
      </c>
      <c r="I37" s="30">
        <f>(I36-I32)/J36</f>
        <v>0.13591692146604034</v>
      </c>
      <c r="J37" s="8"/>
      <c r="K37" s="6"/>
      <c r="L37" s="9"/>
      <c r="M37" s="38" t="s">
        <v>34</v>
      </c>
      <c r="N37" s="9"/>
      <c r="O37" s="9"/>
      <c r="P37" s="41">
        <f>P36-P32</f>
        <v>4.675282497236978</v>
      </c>
      <c r="S37" s="43" t="s">
        <v>23</v>
      </c>
      <c r="T37" s="30">
        <f>(T36-T32)/U36</f>
        <v>0.12659636773839217</v>
      </c>
      <c r="X37" s="38" t="s">
        <v>34</v>
      </c>
      <c r="AA37" s="41">
        <f>AA36-AA32</f>
        <v>0.36472558034800784</v>
      </c>
      <c r="AC37" s="43" t="s">
        <v>23</v>
      </c>
      <c r="AD37" s="30">
        <f>(AD36-AD32)/AE36</f>
        <v>7.9802749078209848E-2</v>
      </c>
      <c r="AH37" s="38" t="s">
        <v>34</v>
      </c>
      <c r="AI37" s="9"/>
      <c r="AJ37" s="9"/>
      <c r="AK37" s="41">
        <f>AK36-AK32</f>
        <v>1.178612386977008</v>
      </c>
    </row>
    <row r="38" spans="1:37" s="7" customFormat="1" ht="15.6" thickBot="1">
      <c r="A38" s="3"/>
      <c r="B38" s="4"/>
      <c r="C38" s="4"/>
      <c r="D38" s="4"/>
      <c r="E38" s="4"/>
      <c r="F38" s="4"/>
      <c r="G38" s="4"/>
      <c r="H38" s="6"/>
      <c r="I38" s="8"/>
      <c r="J38" s="8"/>
      <c r="K38" s="6"/>
      <c r="L38" s="9"/>
      <c r="M38" s="9"/>
      <c r="N38" s="9"/>
      <c r="O38" s="9"/>
      <c r="P38" s="6"/>
      <c r="AC38" s="6"/>
      <c r="AD38" s="8"/>
      <c r="AE38" s="8"/>
      <c r="AF38" s="6"/>
      <c r="AG38" s="9"/>
      <c r="AH38" s="9"/>
      <c r="AI38" s="9"/>
      <c r="AJ38" s="9"/>
      <c r="AK38" s="6"/>
    </row>
    <row r="39" spans="1:37" s="7" customFormat="1" ht="15.6" thickBot="1">
      <c r="A39" s="3">
        <v>2009</v>
      </c>
      <c r="B39" s="4" t="s">
        <v>20</v>
      </c>
      <c r="C39" s="4" t="s">
        <v>18</v>
      </c>
      <c r="D39" s="4" t="s">
        <v>14</v>
      </c>
      <c r="E39" s="4" t="s">
        <v>28</v>
      </c>
      <c r="F39" s="4" t="s">
        <v>30</v>
      </c>
      <c r="G39" s="4" t="s">
        <v>15</v>
      </c>
      <c r="H39" s="6">
        <v>4086</v>
      </c>
      <c r="I39" s="8">
        <v>691.83480176211503</v>
      </c>
      <c r="J39" s="8">
        <v>38.924801151990003</v>
      </c>
      <c r="K39" s="6">
        <v>54.000000000999997</v>
      </c>
      <c r="L39" s="9">
        <v>1.0812109562709999</v>
      </c>
      <c r="M39" s="9">
        <v>10.115329168668</v>
      </c>
      <c r="N39" s="9">
        <v>79.168668909177995</v>
      </c>
      <c r="O39" s="9">
        <v>7.8087457952900001</v>
      </c>
      <c r="P39" s="6">
        <f>N39+O39</f>
        <v>86.977414704467989</v>
      </c>
      <c r="S39" s="6">
        <v>2369</v>
      </c>
      <c r="T39" s="9">
        <v>696.27226677923204</v>
      </c>
      <c r="U39" s="9">
        <v>40.807440592856999</v>
      </c>
      <c r="V39" s="9">
        <v>55.000000000999997</v>
      </c>
      <c r="W39" s="9">
        <v>1.0748243075649999</v>
      </c>
      <c r="X39" s="9">
        <v>9.9214551467540009</v>
      </c>
      <c r="Y39" s="9">
        <v>77.015295576683997</v>
      </c>
      <c r="Z39" s="9">
        <v>9.9214551467540009</v>
      </c>
      <c r="AA39" s="6">
        <f>Y39+Z39</f>
        <v>86.936750723437996</v>
      </c>
      <c r="AC39" s="6">
        <v>1399</v>
      </c>
      <c r="AD39" s="8">
        <v>705.35668334524701</v>
      </c>
      <c r="AE39" s="8">
        <v>39.105219338981001</v>
      </c>
      <c r="AF39" s="6">
        <v>56.000000000999997</v>
      </c>
      <c r="AG39" s="9">
        <v>0.96885813148699995</v>
      </c>
      <c r="AH39" s="9">
        <v>5.8823529411760003</v>
      </c>
      <c r="AI39" s="9">
        <v>76.539792387543002</v>
      </c>
      <c r="AJ39" s="9">
        <v>13.425605536332</v>
      </c>
      <c r="AK39" s="6">
        <f>AI39+AJ39</f>
        <v>89.965397923875003</v>
      </c>
    </row>
    <row r="40" spans="1:37" s="7" customFormat="1" ht="15.6" thickBot="1">
      <c r="A40" s="3">
        <v>2010</v>
      </c>
      <c r="B40" s="4" t="s">
        <v>20</v>
      </c>
      <c r="C40" s="4" t="s">
        <v>18</v>
      </c>
      <c r="D40" s="4" t="s">
        <v>14</v>
      </c>
      <c r="E40" s="4" t="s">
        <v>28</v>
      </c>
      <c r="F40" s="4" t="s">
        <v>30</v>
      </c>
      <c r="G40" s="4" t="s">
        <v>15</v>
      </c>
      <c r="H40" s="6">
        <v>3932</v>
      </c>
      <c r="I40" s="8">
        <v>691.85045778229903</v>
      </c>
      <c r="J40" s="8">
        <v>41.032260698194001</v>
      </c>
      <c r="K40" s="6">
        <v>55.000000000999997</v>
      </c>
      <c r="L40" s="9">
        <v>1.9206784734340001</v>
      </c>
      <c r="M40" s="9">
        <v>11.773509603392</v>
      </c>
      <c r="N40" s="9">
        <v>76.303317535545006</v>
      </c>
      <c r="O40" s="9">
        <v>8.0818159141929993</v>
      </c>
      <c r="P40" s="6">
        <f t="shared" ref="P40:P43" si="15">N40+O40</f>
        <v>84.385133449738007</v>
      </c>
      <c r="S40" s="6">
        <v>2251</v>
      </c>
      <c r="T40" s="9">
        <v>696.19857840959605</v>
      </c>
      <c r="U40" s="9">
        <v>42.283194641480002</v>
      </c>
      <c r="V40" s="9">
        <v>56.000000000999997</v>
      </c>
      <c r="W40" s="9">
        <v>1.770293609671</v>
      </c>
      <c r="X40" s="9">
        <v>9.8445595854920001</v>
      </c>
      <c r="Y40" s="9">
        <v>74.654576856649001</v>
      </c>
      <c r="Z40" s="9">
        <v>10.924006908461999</v>
      </c>
      <c r="AA40" s="6">
        <f t="shared" ref="AA40:AA43" si="16">Y40+Z40</f>
        <v>85.578583765111006</v>
      </c>
      <c r="AC40" s="6">
        <v>1387</v>
      </c>
      <c r="AD40" s="8">
        <v>705.37346791636605</v>
      </c>
      <c r="AE40" s="8">
        <v>43.576660681455003</v>
      </c>
      <c r="AF40" s="6">
        <v>55.000000000999997</v>
      </c>
      <c r="AG40" s="9">
        <v>1.1065006915619999</v>
      </c>
      <c r="AH40" s="9">
        <v>6.2932226832640001</v>
      </c>
      <c r="AI40" s="9">
        <v>71.853388658366995</v>
      </c>
      <c r="AJ40" s="9">
        <v>16.666666666666</v>
      </c>
      <c r="AK40" s="6">
        <f t="shared" ref="AK40:AK43" si="17">AI40+AJ40</f>
        <v>88.520055325032999</v>
      </c>
    </row>
    <row r="41" spans="1:37" s="7" customFormat="1" ht="15.6" thickBot="1">
      <c r="A41" s="3">
        <v>2011</v>
      </c>
      <c r="B41" s="4" t="s">
        <v>20</v>
      </c>
      <c r="C41" s="4" t="s">
        <v>18</v>
      </c>
      <c r="D41" s="4" t="s">
        <v>14</v>
      </c>
      <c r="E41" s="4" t="s">
        <v>28</v>
      </c>
      <c r="F41" s="4" t="s">
        <v>30</v>
      </c>
      <c r="G41" s="4" t="s">
        <v>15</v>
      </c>
      <c r="H41" s="6">
        <v>3722</v>
      </c>
      <c r="I41" s="8">
        <v>691.30494357872101</v>
      </c>
      <c r="J41" s="8">
        <v>39.753239433133999</v>
      </c>
      <c r="K41" s="6">
        <v>57.000000000999997</v>
      </c>
      <c r="L41" s="9">
        <v>1.2638230647699999</v>
      </c>
      <c r="M41" s="9">
        <v>12.45392311743</v>
      </c>
      <c r="N41" s="9">
        <v>76.698262243285001</v>
      </c>
      <c r="O41" s="9">
        <v>7.5829383886250001</v>
      </c>
      <c r="P41" s="6">
        <f t="shared" si="15"/>
        <v>84.281200631909996</v>
      </c>
      <c r="S41" s="6">
        <v>2247</v>
      </c>
      <c r="T41" s="9">
        <v>693.47263017356499</v>
      </c>
      <c r="U41" s="9">
        <v>41.156673842296001</v>
      </c>
      <c r="V41" s="9">
        <v>57.000000000999997</v>
      </c>
      <c r="W41" s="9">
        <v>1.4718614718609999</v>
      </c>
      <c r="X41" s="9">
        <v>11.125541125541</v>
      </c>
      <c r="Y41" s="9">
        <v>75.627705627704998</v>
      </c>
      <c r="Z41" s="9">
        <v>9.0476190476189995</v>
      </c>
      <c r="AA41" s="6">
        <f t="shared" si="16"/>
        <v>84.675324675323992</v>
      </c>
      <c r="AC41" s="6">
        <v>1449</v>
      </c>
      <c r="AD41" s="8">
        <v>698.05452035886799</v>
      </c>
      <c r="AE41" s="8">
        <v>39.996328326750998</v>
      </c>
      <c r="AF41" s="6">
        <v>51.000000000999997</v>
      </c>
      <c r="AG41" s="9">
        <v>1.2709030100330001</v>
      </c>
      <c r="AH41" s="9">
        <v>8.9632107023409997</v>
      </c>
      <c r="AI41" s="9">
        <v>75.384615384615003</v>
      </c>
      <c r="AJ41" s="9">
        <v>11.304347826087</v>
      </c>
      <c r="AK41" s="6">
        <f t="shared" si="17"/>
        <v>86.688963210701999</v>
      </c>
    </row>
    <row r="42" spans="1:37" s="7" customFormat="1" ht="15.6" thickBot="1">
      <c r="A42" s="3">
        <v>2012</v>
      </c>
      <c r="B42" s="4" t="s">
        <v>20</v>
      </c>
      <c r="C42" s="4" t="s">
        <v>18</v>
      </c>
      <c r="D42" s="4" t="s">
        <v>14</v>
      </c>
      <c r="E42" s="4" t="s">
        <v>28</v>
      </c>
      <c r="F42" s="4" t="s">
        <v>30</v>
      </c>
      <c r="G42" s="4" t="s">
        <v>15</v>
      </c>
      <c r="H42" s="6">
        <v>3512</v>
      </c>
      <c r="I42" s="8">
        <v>690.251423690205</v>
      </c>
      <c r="J42" s="8">
        <v>39.924241105855998</v>
      </c>
      <c r="K42" s="6">
        <v>50.000000000999997</v>
      </c>
      <c r="L42" s="9">
        <v>1.2054948135679999</v>
      </c>
      <c r="M42" s="9">
        <v>12.447434819174999</v>
      </c>
      <c r="N42" s="9">
        <v>77.712363330529001</v>
      </c>
      <c r="O42" s="9">
        <v>7.0927950658809999</v>
      </c>
      <c r="P42" s="6">
        <f t="shared" si="15"/>
        <v>84.805158396410008</v>
      </c>
      <c r="S42" s="6">
        <v>2220</v>
      </c>
      <c r="T42" s="9">
        <v>696.20045045045003</v>
      </c>
      <c r="U42" s="9">
        <v>39.918753672862998</v>
      </c>
      <c r="V42" s="9">
        <v>58.000000000999997</v>
      </c>
      <c r="W42" s="9">
        <v>1.098901098901</v>
      </c>
      <c r="X42" s="9">
        <v>9.8461538461529994</v>
      </c>
      <c r="Y42" s="9">
        <v>75.824175824175001</v>
      </c>
      <c r="Z42" s="9">
        <v>10.813186813186</v>
      </c>
      <c r="AA42" s="6">
        <f t="shared" si="16"/>
        <v>86.637362637361008</v>
      </c>
      <c r="AC42" s="6">
        <v>1431</v>
      </c>
      <c r="AD42" s="8">
        <v>699.199860237596</v>
      </c>
      <c r="AE42" s="8">
        <v>39.821514724398</v>
      </c>
      <c r="AF42" s="6">
        <v>48.000000000999997</v>
      </c>
      <c r="AG42" s="9">
        <v>1.07599193006</v>
      </c>
      <c r="AH42" s="9">
        <v>8.4061869535970004</v>
      </c>
      <c r="AI42" s="9">
        <v>75.252185608606993</v>
      </c>
      <c r="AJ42" s="9">
        <v>11.499663752521</v>
      </c>
      <c r="AK42" s="6">
        <f t="shared" si="17"/>
        <v>86.751849361127995</v>
      </c>
    </row>
    <row r="43" spans="1:37" s="7" customFormat="1" ht="15.6" thickBot="1">
      <c r="A43" s="3">
        <v>2013</v>
      </c>
      <c r="B43" s="4" t="s">
        <v>20</v>
      </c>
      <c r="C43" s="4" t="s">
        <v>18</v>
      </c>
      <c r="D43" s="4" t="s">
        <v>14</v>
      </c>
      <c r="E43" s="4" t="s">
        <v>28</v>
      </c>
      <c r="F43" s="4" t="s">
        <v>30</v>
      </c>
      <c r="G43" s="4" t="s">
        <v>15</v>
      </c>
      <c r="H43" s="6">
        <v>3387</v>
      </c>
      <c r="I43" s="8">
        <v>694.65633303808704</v>
      </c>
      <c r="J43" s="8">
        <v>39.580172667837999</v>
      </c>
      <c r="K43" s="6">
        <v>53.000000000999997</v>
      </c>
      <c r="L43" s="9">
        <v>0.66628041714899999</v>
      </c>
      <c r="M43" s="9">
        <v>10.399768250289</v>
      </c>
      <c r="N43" s="9">
        <v>77.549246813441002</v>
      </c>
      <c r="O43" s="9">
        <v>9.5017381228269997</v>
      </c>
      <c r="P43" s="6">
        <f t="shared" si="15"/>
        <v>87.050984936268009</v>
      </c>
      <c r="S43" s="6">
        <v>2210</v>
      </c>
      <c r="T43" s="9">
        <v>695.35022624434396</v>
      </c>
      <c r="U43" s="9">
        <v>42.615544343422002</v>
      </c>
      <c r="V43" s="9">
        <v>56.000000000999997</v>
      </c>
      <c r="W43" s="9">
        <v>1.196808510638</v>
      </c>
      <c r="X43" s="9">
        <v>11.170212765957</v>
      </c>
      <c r="Y43" s="9">
        <v>74.734042553191003</v>
      </c>
      <c r="Z43" s="9">
        <v>10.859929078014</v>
      </c>
      <c r="AA43" s="6">
        <f t="shared" si="16"/>
        <v>85.593971631205008</v>
      </c>
      <c r="AC43" s="6">
        <v>1433</v>
      </c>
      <c r="AD43" s="8">
        <v>700.96650383810197</v>
      </c>
      <c r="AE43" s="8">
        <v>41.277795715408999</v>
      </c>
      <c r="AF43" s="6">
        <v>47.000000000999997</v>
      </c>
      <c r="AG43" s="9">
        <v>1.1849901250820001</v>
      </c>
      <c r="AH43" s="9">
        <v>8.4265964450290003</v>
      </c>
      <c r="AI43" s="9">
        <v>72.284397630019001</v>
      </c>
      <c r="AJ43" s="9">
        <v>12.442396313364</v>
      </c>
      <c r="AK43" s="6">
        <f t="shared" si="17"/>
        <v>84.726793943383001</v>
      </c>
    </row>
    <row r="44" spans="1:37" s="7" customFormat="1" ht="16.2" thickBot="1">
      <c r="A44" s="3"/>
      <c r="B44" s="4"/>
      <c r="C44" s="4"/>
      <c r="D44" s="4"/>
      <c r="E44" s="4"/>
      <c r="F44" s="4"/>
      <c r="G44" s="25"/>
      <c r="H44" s="26" t="s">
        <v>24</v>
      </c>
      <c r="I44" s="30">
        <f>(I43-I39)/J43</f>
        <v>7.1286482240758953E-2</v>
      </c>
      <c r="J44" s="8"/>
      <c r="K44" s="6"/>
      <c r="L44" s="9"/>
      <c r="M44" s="38" t="s">
        <v>34</v>
      </c>
      <c r="N44" s="9"/>
      <c r="O44" s="9"/>
      <c r="P44" s="41">
        <f>P43-P39</f>
        <v>7.3570231800019315E-2</v>
      </c>
      <c r="S44" s="43" t="s">
        <v>23</v>
      </c>
      <c r="T44" s="30">
        <f>(T43-T39)/U43</f>
        <v>-2.1636249145563391E-2</v>
      </c>
      <c r="X44" s="38" t="s">
        <v>34</v>
      </c>
      <c r="AA44" s="41">
        <f>AA43-AA39</f>
        <v>-1.3427790922329876</v>
      </c>
      <c r="AC44" s="43" t="s">
        <v>23</v>
      </c>
      <c r="AD44" s="30">
        <f>(AD43-AD39)/AE43</f>
        <v>-0.10635692703683257</v>
      </c>
      <c r="AH44" s="38" t="s">
        <v>34</v>
      </c>
      <c r="AI44" s="9"/>
      <c r="AJ44" s="9"/>
      <c r="AK44" s="41">
        <f>AK43-AK39</f>
        <v>-5.2386039804920017</v>
      </c>
    </row>
    <row r="45" spans="1:37" s="7" customFormat="1" ht="15.6" thickBot="1">
      <c r="A45" s="3"/>
      <c r="B45" s="4"/>
      <c r="C45" s="4"/>
      <c r="D45" s="4"/>
      <c r="E45" s="4"/>
      <c r="F45" s="4"/>
      <c r="G45" s="4"/>
      <c r="H45" s="6"/>
      <c r="I45" s="8"/>
      <c r="J45" s="8"/>
      <c r="K45" s="6"/>
      <c r="L45" s="9"/>
      <c r="M45" s="9"/>
      <c r="N45" s="9"/>
      <c r="O45" s="9"/>
      <c r="P45" s="6"/>
      <c r="AC45" s="6"/>
      <c r="AD45" s="8"/>
      <c r="AE45" s="8"/>
      <c r="AF45" s="6"/>
      <c r="AG45" s="9"/>
      <c r="AH45" s="9"/>
      <c r="AI45" s="9"/>
      <c r="AJ45" s="9"/>
      <c r="AK45" s="6"/>
    </row>
    <row r="46" spans="1:37" s="7" customFormat="1" ht="15.6" thickBot="1">
      <c r="A46" s="3"/>
      <c r="B46" s="4"/>
      <c r="C46" s="4"/>
      <c r="D46" s="4"/>
      <c r="E46" s="4"/>
      <c r="F46" s="4"/>
      <c r="G46" s="4"/>
      <c r="H46" s="6"/>
      <c r="I46" s="8"/>
      <c r="J46" s="8"/>
      <c r="K46" s="6"/>
      <c r="L46" s="9"/>
      <c r="M46" s="9"/>
      <c r="N46" s="9"/>
      <c r="O46" s="9"/>
      <c r="P46" s="6"/>
      <c r="AC46" s="6"/>
      <c r="AD46" s="8"/>
      <c r="AE46" s="8"/>
      <c r="AF46" s="6"/>
      <c r="AG46" s="9"/>
      <c r="AH46" s="9"/>
      <c r="AI46" s="9"/>
      <c r="AJ46" s="9"/>
      <c r="AK46" s="6"/>
    </row>
    <row r="47" spans="1:37" s="7" customFormat="1" ht="15.6" thickBot="1">
      <c r="A47" s="3">
        <v>2009</v>
      </c>
      <c r="B47" s="4" t="s">
        <v>21</v>
      </c>
      <c r="C47" s="4" t="s">
        <v>13</v>
      </c>
      <c r="D47" s="4" t="s">
        <v>14</v>
      </c>
      <c r="E47" s="4" t="s">
        <v>28</v>
      </c>
      <c r="F47" s="4" t="s">
        <v>30</v>
      </c>
      <c r="G47" s="4" t="s">
        <v>15</v>
      </c>
      <c r="H47" s="6">
        <v>6705</v>
      </c>
      <c r="I47" s="8">
        <v>522.77703206562296</v>
      </c>
      <c r="J47" s="8">
        <v>51.817129080931998</v>
      </c>
      <c r="K47" s="6">
        <v>55.000000000999997</v>
      </c>
      <c r="L47" s="9">
        <v>0.65515187611600001</v>
      </c>
      <c r="M47" s="9">
        <v>20.324597974985</v>
      </c>
      <c r="N47" s="9">
        <v>61.331149493745997</v>
      </c>
      <c r="O47" s="9">
        <v>17.525312686122</v>
      </c>
      <c r="P47" s="6">
        <f>N47+O47</f>
        <v>78.856462179868004</v>
      </c>
      <c r="S47" s="6">
        <v>3553</v>
      </c>
      <c r="T47" s="9">
        <v>516.35631860399701</v>
      </c>
      <c r="U47" s="9">
        <v>48.631054072754999</v>
      </c>
      <c r="V47" s="9">
        <v>58.000000000999997</v>
      </c>
      <c r="W47" s="9">
        <v>1.0939691444599999</v>
      </c>
      <c r="X47" s="9">
        <v>20.252454417951999</v>
      </c>
      <c r="Y47" s="9">
        <v>59.943899018232003</v>
      </c>
      <c r="Z47" s="9">
        <v>18.373071528751002</v>
      </c>
      <c r="AA47" s="6">
        <f>Y47+Z47</f>
        <v>78.316970546983001</v>
      </c>
      <c r="AC47" s="6">
        <v>1979</v>
      </c>
      <c r="AD47" s="8">
        <v>521.619504800404</v>
      </c>
      <c r="AE47" s="8">
        <v>46.726667325956001</v>
      </c>
      <c r="AF47" s="6">
        <v>58.000000000999997</v>
      </c>
      <c r="AG47" s="9">
        <v>0.55443548386999997</v>
      </c>
      <c r="AH47" s="9">
        <v>15.776209677419001</v>
      </c>
      <c r="AI47" s="9">
        <v>62.449596774192997</v>
      </c>
      <c r="AJ47" s="9">
        <v>20.967741935483001</v>
      </c>
      <c r="AK47" s="6">
        <f>AI47+AJ47</f>
        <v>83.417338709676002</v>
      </c>
    </row>
    <row r="48" spans="1:37" s="7" customFormat="1" ht="15.6" thickBot="1">
      <c r="A48" s="3">
        <v>2010</v>
      </c>
      <c r="B48" s="4" t="s">
        <v>21</v>
      </c>
      <c r="C48" s="4" t="s">
        <v>13</v>
      </c>
      <c r="D48" s="4" t="s">
        <v>14</v>
      </c>
      <c r="E48" s="4" t="s">
        <v>28</v>
      </c>
      <c r="F48" s="4" t="s">
        <v>30</v>
      </c>
      <c r="G48" s="4" t="s">
        <v>15</v>
      </c>
      <c r="H48" s="6">
        <v>6604</v>
      </c>
      <c r="I48" s="8">
        <v>519.86735311932205</v>
      </c>
      <c r="J48" s="8">
        <v>50.155275782594998</v>
      </c>
      <c r="K48" s="6">
        <v>54.000000000999997</v>
      </c>
      <c r="L48" s="9">
        <v>0.61980347694600002</v>
      </c>
      <c r="M48" s="9">
        <v>22.721088435374</v>
      </c>
      <c r="N48" s="9">
        <v>60.861678004535001</v>
      </c>
      <c r="O48" s="9">
        <v>15.631141345427</v>
      </c>
      <c r="P48" s="6">
        <f t="shared" ref="P48:P51" si="18">N48+O48</f>
        <v>76.492819349962005</v>
      </c>
      <c r="S48" s="6">
        <v>3481</v>
      </c>
      <c r="T48" s="9">
        <v>514.87675955185296</v>
      </c>
      <c r="U48" s="9">
        <v>46.314846214159999</v>
      </c>
      <c r="V48" s="9">
        <v>58.000000000999997</v>
      </c>
      <c r="W48" s="9">
        <v>0.60240963855399998</v>
      </c>
      <c r="X48" s="9">
        <v>20.051635111875999</v>
      </c>
      <c r="Y48" s="9">
        <v>62.363740676992997</v>
      </c>
      <c r="Z48" s="9">
        <v>16.838783706253</v>
      </c>
      <c r="AA48" s="6">
        <f t="shared" ref="AA48:AA51" si="19">Y48+Z48</f>
        <v>79.202524383246001</v>
      </c>
      <c r="AC48" s="6">
        <v>1861</v>
      </c>
      <c r="AD48" s="8">
        <v>518.21278882321303</v>
      </c>
      <c r="AE48" s="8">
        <v>44.140804371370002</v>
      </c>
      <c r="AF48" s="6">
        <v>58.000000000999997</v>
      </c>
      <c r="AG48" s="9">
        <v>0.267522739432</v>
      </c>
      <c r="AH48" s="9">
        <v>16.693418940610002</v>
      </c>
      <c r="AI48" s="9">
        <v>66.238630283573997</v>
      </c>
      <c r="AJ48" s="9">
        <v>16.372391653289998</v>
      </c>
      <c r="AK48" s="6">
        <f t="shared" ref="AK48:AK51" si="20">AI48+AJ48</f>
        <v>82.611021936863992</v>
      </c>
    </row>
    <row r="49" spans="1:37" s="7" customFormat="1" ht="15.6" thickBot="1">
      <c r="A49" s="3">
        <v>2011</v>
      </c>
      <c r="B49" s="4" t="s">
        <v>21</v>
      </c>
      <c r="C49" s="4" t="s">
        <v>13</v>
      </c>
      <c r="D49" s="4" t="s">
        <v>14</v>
      </c>
      <c r="E49" s="4" t="s">
        <v>28</v>
      </c>
      <c r="F49" s="4" t="s">
        <v>30</v>
      </c>
      <c r="G49" s="4" t="s">
        <v>15</v>
      </c>
      <c r="H49" s="6">
        <v>6530</v>
      </c>
      <c r="I49" s="8">
        <v>527.13200612557398</v>
      </c>
      <c r="J49" s="8">
        <v>53.709785271952001</v>
      </c>
      <c r="K49" s="6">
        <v>59.000000000999997</v>
      </c>
      <c r="L49" s="9">
        <v>0.36708473539300002</v>
      </c>
      <c r="M49" s="9">
        <v>18.797797491587001</v>
      </c>
      <c r="N49" s="9">
        <v>61.027837259099996</v>
      </c>
      <c r="O49" s="9">
        <v>19.684918935454</v>
      </c>
      <c r="P49" s="6">
        <f t="shared" si="18"/>
        <v>80.712756194554004</v>
      </c>
      <c r="S49" s="6">
        <v>3409</v>
      </c>
      <c r="T49" s="9">
        <v>521.70049867996499</v>
      </c>
      <c r="U49" s="9">
        <v>49.718766616430997</v>
      </c>
      <c r="V49" s="9">
        <v>60.000000000999997</v>
      </c>
      <c r="W49" s="9">
        <v>0.46811000585099999</v>
      </c>
      <c r="X49" s="9">
        <v>15.593914569922999</v>
      </c>
      <c r="Y49" s="9">
        <v>62.580456407254999</v>
      </c>
      <c r="Z49" s="9">
        <v>21.094207138677</v>
      </c>
      <c r="AA49" s="6">
        <f t="shared" si="19"/>
        <v>83.674663545931992</v>
      </c>
      <c r="AC49" s="6">
        <v>1853</v>
      </c>
      <c r="AD49" s="8">
        <v>523.87857528332404</v>
      </c>
      <c r="AE49" s="8">
        <v>48.545683765128999</v>
      </c>
      <c r="AF49" s="6">
        <v>64.000000001000004</v>
      </c>
      <c r="AG49" s="9">
        <v>0.215169445938</v>
      </c>
      <c r="AH49" s="9">
        <v>14.362560516406001</v>
      </c>
      <c r="AI49" s="9">
        <v>63.959117805270999</v>
      </c>
      <c r="AJ49" s="9">
        <v>21.140398063475001</v>
      </c>
      <c r="AK49" s="6">
        <f t="shared" si="20"/>
        <v>85.099515868745996</v>
      </c>
    </row>
    <row r="50" spans="1:37" s="7" customFormat="1" ht="15.6" thickBot="1">
      <c r="A50" s="3">
        <v>2012</v>
      </c>
      <c r="B50" s="4" t="s">
        <v>21</v>
      </c>
      <c r="C50" s="4" t="s">
        <v>13</v>
      </c>
      <c r="D50" s="4" t="s">
        <v>14</v>
      </c>
      <c r="E50" s="4" t="s">
        <v>28</v>
      </c>
      <c r="F50" s="4" t="s">
        <v>30</v>
      </c>
      <c r="G50" s="4" t="s">
        <v>15</v>
      </c>
      <c r="H50" s="6">
        <v>6069</v>
      </c>
      <c r="I50" s="8">
        <v>519.60982039874796</v>
      </c>
      <c r="J50" s="8">
        <v>51.035752159325</v>
      </c>
      <c r="K50" s="6">
        <v>54.000000000999997</v>
      </c>
      <c r="L50" s="9">
        <v>0.67356661738099999</v>
      </c>
      <c r="M50" s="9">
        <v>22.276983735830001</v>
      </c>
      <c r="N50" s="9">
        <v>62.625266962377999</v>
      </c>
      <c r="O50" s="9">
        <v>14.128470510924</v>
      </c>
      <c r="P50" s="6">
        <f t="shared" si="18"/>
        <v>76.753737473301996</v>
      </c>
      <c r="S50" s="6">
        <v>3600</v>
      </c>
      <c r="T50" s="9">
        <v>515.86194444444402</v>
      </c>
      <c r="U50" s="9">
        <v>48.084186807588999</v>
      </c>
      <c r="V50" s="9">
        <v>57.000000000999997</v>
      </c>
      <c r="W50" s="9">
        <v>0.49916805324399999</v>
      </c>
      <c r="X50" s="9">
        <v>19.938990571270001</v>
      </c>
      <c r="Y50" s="9">
        <v>61.896838602328998</v>
      </c>
      <c r="Z50" s="9">
        <v>17.498613422074001</v>
      </c>
      <c r="AA50" s="6">
        <f t="shared" si="19"/>
        <v>79.395452024402999</v>
      </c>
      <c r="AC50" s="6">
        <v>1868</v>
      </c>
      <c r="AD50" s="8">
        <v>518.85438972162694</v>
      </c>
      <c r="AE50" s="8">
        <v>47.032407396137998</v>
      </c>
      <c r="AF50" s="6">
        <v>63.000000000999997</v>
      </c>
      <c r="AG50" s="9">
        <v>0.26581605528899999</v>
      </c>
      <c r="AH50" s="9">
        <v>16.905901116427</v>
      </c>
      <c r="AI50" s="9">
        <v>65.390749601275004</v>
      </c>
      <c r="AJ50" s="9">
        <v>16.746411483252999</v>
      </c>
      <c r="AK50" s="6">
        <f t="shared" si="20"/>
        <v>82.137161084528003</v>
      </c>
    </row>
    <row r="51" spans="1:37" s="7" customFormat="1" ht="15.6" thickBot="1">
      <c r="A51" s="3">
        <v>2013</v>
      </c>
      <c r="B51" s="4" t="s">
        <v>21</v>
      </c>
      <c r="C51" s="4" t="s">
        <v>13</v>
      </c>
      <c r="D51" s="4" t="s">
        <v>14</v>
      </c>
      <c r="E51" s="4" t="s">
        <v>28</v>
      </c>
      <c r="F51" s="4" t="s">
        <v>30</v>
      </c>
      <c r="G51" s="4" t="s">
        <v>15</v>
      </c>
      <c r="H51" s="6">
        <v>5850</v>
      </c>
      <c r="I51" s="8">
        <v>519.21880341880296</v>
      </c>
      <c r="J51" s="8">
        <v>48.976458019970003</v>
      </c>
      <c r="K51" s="6">
        <v>57.000000000999997</v>
      </c>
      <c r="L51" s="9">
        <v>0.44330775788499999</v>
      </c>
      <c r="M51" s="9">
        <v>21.739130434781998</v>
      </c>
      <c r="N51" s="9">
        <v>63.887468030690002</v>
      </c>
      <c r="O51" s="9">
        <v>13.674339300937</v>
      </c>
      <c r="P51" s="6">
        <f t="shared" si="18"/>
        <v>77.561807331626994</v>
      </c>
      <c r="S51" s="6">
        <v>3652</v>
      </c>
      <c r="T51" s="9">
        <v>517.31161007667004</v>
      </c>
      <c r="U51" s="9">
        <v>47.184879673741001</v>
      </c>
      <c r="V51" s="9">
        <v>58.000000000999997</v>
      </c>
      <c r="W51" s="9">
        <v>0.38095238095200001</v>
      </c>
      <c r="X51" s="9">
        <v>19.428571428571001</v>
      </c>
      <c r="Y51" s="9">
        <v>61.877551020407999</v>
      </c>
      <c r="Z51" s="9">
        <v>17.687074829932001</v>
      </c>
      <c r="AA51" s="6">
        <f t="shared" si="19"/>
        <v>79.564625850340008</v>
      </c>
      <c r="AC51" s="6">
        <v>1835</v>
      </c>
      <c r="AD51" s="8">
        <v>518.77438692098099</v>
      </c>
      <c r="AE51" s="8">
        <v>43.612166247642001</v>
      </c>
      <c r="AF51" s="6">
        <v>60.000000000999997</v>
      </c>
      <c r="AG51" s="9">
        <v>0.21586616297799999</v>
      </c>
      <c r="AH51" s="9">
        <v>15.002698327037001</v>
      </c>
      <c r="AI51" s="9">
        <v>67.458175930921996</v>
      </c>
      <c r="AJ51" s="9">
        <v>16.351861845655002</v>
      </c>
      <c r="AK51" s="6">
        <f t="shared" si="20"/>
        <v>83.810037776576991</v>
      </c>
    </row>
    <row r="52" spans="1:37" s="7" customFormat="1" ht="16.2" thickBot="1">
      <c r="A52" s="3"/>
      <c r="B52" s="4"/>
      <c r="C52" s="4"/>
      <c r="D52" s="4"/>
      <c r="E52" s="4"/>
      <c r="F52" s="4"/>
      <c r="G52" s="25"/>
      <c r="H52" s="26" t="s">
        <v>24</v>
      </c>
      <c r="I52" s="30">
        <f>(I51-I47)/J51</f>
        <v>-7.2651816621143589E-2</v>
      </c>
      <c r="J52" s="8"/>
      <c r="K52" s="6"/>
      <c r="L52" s="9"/>
      <c r="M52" s="38" t="s">
        <v>34</v>
      </c>
      <c r="N52" s="9"/>
      <c r="O52" s="9"/>
      <c r="P52" s="41">
        <f>P51-P47</f>
        <v>-1.2946548482410094</v>
      </c>
      <c r="S52" s="43" t="s">
        <v>23</v>
      </c>
      <c r="T52" s="30">
        <f>(T51-T47)/U51</f>
        <v>2.0245711746609735E-2</v>
      </c>
      <c r="X52" s="38" t="s">
        <v>34</v>
      </c>
      <c r="AA52" s="41">
        <f>AA51-AA47</f>
        <v>1.247655303357007</v>
      </c>
      <c r="AC52" s="43" t="s">
        <v>23</v>
      </c>
      <c r="AD52" s="30">
        <f>(AD51-AD47)/AE51</f>
        <v>-6.523679340456616E-2</v>
      </c>
      <c r="AH52" s="38" t="s">
        <v>34</v>
      </c>
      <c r="AI52" s="9"/>
      <c r="AJ52" s="9"/>
      <c r="AK52" s="41">
        <f>AK51-AK47</f>
        <v>0.39269906690098821</v>
      </c>
    </row>
    <row r="53" spans="1:37" s="7" customFormat="1" ht="15.6" thickBot="1">
      <c r="A53" s="3"/>
      <c r="B53" s="4"/>
      <c r="C53" s="4"/>
      <c r="D53" s="4"/>
      <c r="E53" s="4"/>
      <c r="F53" s="4"/>
      <c r="G53" s="4"/>
      <c r="H53" s="6"/>
      <c r="I53" s="8"/>
      <c r="J53" s="8"/>
      <c r="K53" s="6"/>
      <c r="L53" s="9"/>
      <c r="M53" s="9"/>
      <c r="N53" s="9"/>
      <c r="O53" s="9"/>
      <c r="P53" s="6"/>
      <c r="AC53" s="6"/>
      <c r="AD53" s="8"/>
      <c r="AE53" s="8"/>
      <c r="AF53" s="6"/>
      <c r="AG53" s="9"/>
      <c r="AH53" s="9"/>
      <c r="AI53" s="9"/>
      <c r="AJ53" s="9"/>
      <c r="AK53" s="6"/>
    </row>
    <row r="54" spans="1:37" s="7" customFormat="1" ht="15.6" thickBot="1">
      <c r="A54" s="3">
        <v>2009</v>
      </c>
      <c r="B54" s="4" t="s">
        <v>21</v>
      </c>
      <c r="C54" s="4" t="s">
        <v>19</v>
      </c>
      <c r="D54" s="4" t="s">
        <v>14</v>
      </c>
      <c r="E54" s="4" t="s">
        <v>28</v>
      </c>
      <c r="F54" s="4" t="s">
        <v>30</v>
      </c>
      <c r="G54" s="4" t="s">
        <v>15</v>
      </c>
      <c r="H54" s="6">
        <v>3913</v>
      </c>
      <c r="I54" s="8">
        <v>584.39074878609802</v>
      </c>
      <c r="J54" s="8">
        <v>51.777405103185004</v>
      </c>
      <c r="K54" s="6">
        <v>48.000000000999997</v>
      </c>
      <c r="L54" s="9">
        <v>0.17829852266900001</v>
      </c>
      <c r="M54" s="9">
        <v>19.791136016301</v>
      </c>
      <c r="N54" s="9">
        <v>65.053489556800002</v>
      </c>
      <c r="O54" s="9">
        <v>14.645950076413</v>
      </c>
      <c r="P54" s="6">
        <f>N54+O54</f>
        <v>79.699439633213004</v>
      </c>
      <c r="S54" s="6">
        <v>3334</v>
      </c>
      <c r="T54" s="9">
        <v>585.67666466706703</v>
      </c>
      <c r="U54" s="9">
        <v>58.041858335904003</v>
      </c>
      <c r="V54" s="9">
        <v>57.000000000999997</v>
      </c>
      <c r="W54" s="9">
        <v>0.44789489399799998</v>
      </c>
      <c r="X54" s="9">
        <v>15.407584353538001</v>
      </c>
      <c r="Y54" s="9">
        <v>62.137951627351001</v>
      </c>
      <c r="Z54" s="9">
        <v>21.558674231112999</v>
      </c>
      <c r="AA54" s="6">
        <f>Y54+Z54</f>
        <v>83.696625858464003</v>
      </c>
      <c r="AC54" s="6">
        <v>1987</v>
      </c>
      <c r="AD54" s="8">
        <v>589.47257171615502</v>
      </c>
      <c r="AE54" s="8">
        <v>52.777722988836999</v>
      </c>
      <c r="AF54" s="6">
        <v>55.000000000999997</v>
      </c>
      <c r="AG54" s="9">
        <v>0</v>
      </c>
      <c r="AH54" s="9">
        <v>13.256628314157</v>
      </c>
      <c r="AI54" s="9">
        <v>63.481740870434997</v>
      </c>
      <c r="AJ54" s="9">
        <v>22.661330665331999</v>
      </c>
      <c r="AK54" s="6">
        <f>AI54+AJ54</f>
        <v>86.143071535766992</v>
      </c>
    </row>
    <row r="55" spans="1:37" s="7" customFormat="1" ht="15.6" thickBot="1">
      <c r="A55" s="3">
        <v>2010</v>
      </c>
      <c r="B55" s="4" t="s">
        <v>21</v>
      </c>
      <c r="C55" s="4" t="s">
        <v>19</v>
      </c>
      <c r="D55" s="4" t="s">
        <v>14</v>
      </c>
      <c r="E55" s="4" t="s">
        <v>28</v>
      </c>
      <c r="F55" s="4" t="s">
        <v>30</v>
      </c>
      <c r="G55" s="4" t="s">
        <v>15</v>
      </c>
      <c r="H55" s="6">
        <v>3692</v>
      </c>
      <c r="I55" s="8">
        <v>585.31988082340195</v>
      </c>
      <c r="J55" s="8">
        <v>53.033196896939998</v>
      </c>
      <c r="K55" s="6">
        <v>49.000000000999997</v>
      </c>
      <c r="L55" s="9">
        <v>0.29681597409600002</v>
      </c>
      <c r="M55" s="9">
        <v>20.021586616297</v>
      </c>
      <c r="N55" s="9">
        <v>63.950350782514001</v>
      </c>
      <c r="O55" s="9">
        <v>15.353480841878</v>
      </c>
      <c r="P55" s="6">
        <f t="shared" ref="P55:P58" si="21">N55+O55</f>
        <v>79.303831624392004</v>
      </c>
      <c r="S55" s="6">
        <v>3261</v>
      </c>
      <c r="T55" s="9">
        <v>584.54431156087105</v>
      </c>
      <c r="U55" s="9">
        <v>60.025037840762998</v>
      </c>
      <c r="V55" s="9">
        <v>56.000000000999997</v>
      </c>
      <c r="W55" s="9">
        <v>0.36630036630000001</v>
      </c>
      <c r="X55" s="9">
        <v>17.307692307692001</v>
      </c>
      <c r="Y55" s="9">
        <v>61.385836385836001</v>
      </c>
      <c r="Z55" s="9">
        <v>20.482295482295001</v>
      </c>
      <c r="AA55" s="6">
        <f t="shared" ref="AA55:AA58" si="22">Y55+Z55</f>
        <v>81.868131868131002</v>
      </c>
      <c r="AC55" s="6">
        <v>2000</v>
      </c>
      <c r="AD55" s="8">
        <v>590.13250000000005</v>
      </c>
      <c r="AE55" s="8">
        <v>56.273637743640002</v>
      </c>
      <c r="AF55" s="6">
        <v>56.000000000999997</v>
      </c>
      <c r="AG55" s="9">
        <v>0.147710487444</v>
      </c>
      <c r="AH55" s="9">
        <v>13.047759724273</v>
      </c>
      <c r="AI55" s="9">
        <v>63.367799113737</v>
      </c>
      <c r="AJ55" s="9">
        <v>21.910388970949999</v>
      </c>
      <c r="AK55" s="6">
        <f t="shared" ref="AK55:AK58" si="23">AI55+AJ55</f>
        <v>85.278188084687002</v>
      </c>
    </row>
    <row r="56" spans="1:37" s="7" customFormat="1" ht="15.6" thickBot="1">
      <c r="A56" s="3">
        <v>2011</v>
      </c>
      <c r="B56" s="4" t="s">
        <v>21</v>
      </c>
      <c r="C56" s="4" t="s">
        <v>19</v>
      </c>
      <c r="D56" s="4" t="s">
        <v>14</v>
      </c>
      <c r="E56" s="4" t="s">
        <v>28</v>
      </c>
      <c r="F56" s="4" t="s">
        <v>30</v>
      </c>
      <c r="G56" s="4" t="s">
        <v>15</v>
      </c>
      <c r="H56" s="6">
        <v>3601</v>
      </c>
      <c r="I56" s="8">
        <v>586.113579561233</v>
      </c>
      <c r="J56" s="8">
        <v>53.511100992533997</v>
      </c>
      <c r="K56" s="6">
        <v>50.000000000999997</v>
      </c>
      <c r="L56" s="9">
        <v>0.16592920353900001</v>
      </c>
      <c r="M56" s="9">
        <v>20.077433628318001</v>
      </c>
      <c r="N56" s="9">
        <v>64.131637168140998</v>
      </c>
      <c r="O56" s="9">
        <v>15.21017699115</v>
      </c>
      <c r="P56" s="6">
        <f t="shared" si="21"/>
        <v>79.341814159291005</v>
      </c>
      <c r="S56" s="6">
        <v>3173</v>
      </c>
      <c r="T56" s="9">
        <v>587.46738102741904</v>
      </c>
      <c r="U56" s="9">
        <v>58.704251254611002</v>
      </c>
      <c r="V56" s="9">
        <v>59.000000000999997</v>
      </c>
      <c r="W56" s="9">
        <v>0.28160200250299999</v>
      </c>
      <c r="X56" s="9">
        <v>16.207759699623999</v>
      </c>
      <c r="Y56" s="9">
        <v>60.168961201500998</v>
      </c>
      <c r="Z56" s="9">
        <v>22.622027534417999</v>
      </c>
      <c r="AA56" s="6">
        <f t="shared" si="22"/>
        <v>82.790988735919001</v>
      </c>
      <c r="AC56" s="6">
        <v>1995</v>
      </c>
      <c r="AD56" s="8">
        <v>591.13333333333298</v>
      </c>
      <c r="AE56" s="8">
        <v>53.718201778107002</v>
      </c>
      <c r="AF56" s="6">
        <v>57.000000000999997</v>
      </c>
      <c r="AG56" s="9">
        <v>0.24875621890499999</v>
      </c>
      <c r="AH56" s="9">
        <v>10.845771144278</v>
      </c>
      <c r="AI56" s="9">
        <v>66.766169154227995</v>
      </c>
      <c r="AJ56" s="9">
        <v>21.39303482587</v>
      </c>
      <c r="AK56" s="6">
        <f t="shared" si="23"/>
        <v>88.159203980097999</v>
      </c>
    </row>
    <row r="57" spans="1:37" s="7" customFormat="1" ht="15.6" thickBot="1">
      <c r="A57" s="3">
        <v>2012</v>
      </c>
      <c r="B57" s="4" t="s">
        <v>21</v>
      </c>
      <c r="C57" s="4" t="s">
        <v>19</v>
      </c>
      <c r="D57" s="4" t="s">
        <v>14</v>
      </c>
      <c r="E57" s="4" t="s">
        <v>28</v>
      </c>
      <c r="F57" s="4" t="s">
        <v>30</v>
      </c>
      <c r="G57" s="4" t="s">
        <v>15</v>
      </c>
      <c r="H57" s="6">
        <v>3322</v>
      </c>
      <c r="I57" s="8">
        <v>589.58248043347396</v>
      </c>
      <c r="J57" s="8">
        <v>54.643422417324999</v>
      </c>
      <c r="K57" s="6">
        <v>52.500000000999997</v>
      </c>
      <c r="L57" s="9">
        <v>8.9820359281000003E-2</v>
      </c>
      <c r="M57" s="9">
        <v>17.754491017964</v>
      </c>
      <c r="N57" s="9">
        <v>64.161676646705999</v>
      </c>
      <c r="O57" s="9">
        <v>17.455089820358999</v>
      </c>
      <c r="P57" s="6">
        <f t="shared" si="21"/>
        <v>81.616766467064991</v>
      </c>
      <c r="S57" s="6">
        <v>3159</v>
      </c>
      <c r="T57" s="9">
        <v>585.159544159544</v>
      </c>
      <c r="U57" s="9">
        <v>61.114837009044003</v>
      </c>
      <c r="V57" s="9">
        <v>54.000000000999997</v>
      </c>
      <c r="W57" s="9">
        <v>0.28373266078100001</v>
      </c>
      <c r="X57" s="9">
        <v>17.812105926859999</v>
      </c>
      <c r="Y57" s="9">
        <v>61.223203026481002</v>
      </c>
      <c r="Z57" s="9">
        <v>20.271122320301998</v>
      </c>
      <c r="AA57" s="6">
        <f t="shared" si="22"/>
        <v>81.494325346783</v>
      </c>
      <c r="AC57" s="6">
        <v>1954</v>
      </c>
      <c r="AD57" s="8">
        <v>595.62538382804496</v>
      </c>
      <c r="AE57" s="8">
        <v>58.187374035647998</v>
      </c>
      <c r="AF57" s="6">
        <v>59.000000000999997</v>
      </c>
      <c r="AG57" s="9">
        <v>5.0864699898E-2</v>
      </c>
      <c r="AH57" s="9">
        <v>11.393692777211999</v>
      </c>
      <c r="AI57" s="9">
        <v>62.258392675483002</v>
      </c>
      <c r="AJ57" s="9">
        <v>25.686673448625999</v>
      </c>
      <c r="AK57" s="6">
        <f t="shared" si="23"/>
        <v>87.945066124109005</v>
      </c>
    </row>
    <row r="58" spans="1:37" s="7" customFormat="1" ht="15.6" thickBot="1">
      <c r="A58" s="3">
        <v>2013</v>
      </c>
      <c r="B58" s="4" t="s">
        <v>21</v>
      </c>
      <c r="C58" s="4" t="s">
        <v>19</v>
      </c>
      <c r="D58" s="4" t="s">
        <v>14</v>
      </c>
      <c r="E58" s="4" t="s">
        <v>28</v>
      </c>
      <c r="F58" s="4" t="s">
        <v>30</v>
      </c>
      <c r="G58" s="4" t="s">
        <v>15</v>
      </c>
      <c r="H58" s="6">
        <v>3343</v>
      </c>
      <c r="I58" s="8">
        <v>587.45976667663797</v>
      </c>
      <c r="J58" s="8">
        <v>52.457951981538997</v>
      </c>
      <c r="K58" s="6">
        <v>51.000000000999997</v>
      </c>
      <c r="L58" s="9">
        <v>0.118941421349</v>
      </c>
      <c r="M58" s="9">
        <v>18.525126375260001</v>
      </c>
      <c r="N58" s="9">
        <v>63.871543264941998</v>
      </c>
      <c r="O58" s="9">
        <v>16.889681831697001</v>
      </c>
      <c r="P58" s="6">
        <f t="shared" si="21"/>
        <v>80.761225096638995</v>
      </c>
      <c r="S58" s="6">
        <v>3232</v>
      </c>
      <c r="T58" s="9">
        <v>588.17481435643595</v>
      </c>
      <c r="U58" s="9">
        <v>61.085933326358997</v>
      </c>
      <c r="V58" s="9">
        <v>58.000000000999997</v>
      </c>
      <c r="W58" s="9">
        <v>0.15398829688900001</v>
      </c>
      <c r="X58" s="9">
        <v>16.014782876500998</v>
      </c>
      <c r="Y58" s="9">
        <v>60.886972590082998</v>
      </c>
      <c r="Z58" s="9">
        <v>22.482291345857</v>
      </c>
      <c r="AA58" s="6">
        <f t="shared" si="22"/>
        <v>83.369263935939998</v>
      </c>
      <c r="AC58" s="6">
        <v>1963</v>
      </c>
      <c r="AD58" s="8">
        <v>592.29597554763097</v>
      </c>
      <c r="AE58" s="8">
        <v>55.653237947949997</v>
      </c>
      <c r="AF58" s="6">
        <v>56.000000000999997</v>
      </c>
      <c r="AG58" s="9">
        <v>0.10035122930199999</v>
      </c>
      <c r="AH58" s="9">
        <v>11.339688911189</v>
      </c>
      <c r="AI58" s="9">
        <v>64.224786753637005</v>
      </c>
      <c r="AJ58" s="9">
        <v>22.829904666331998</v>
      </c>
      <c r="AK58" s="6">
        <f t="shared" si="23"/>
        <v>87.054691419969004</v>
      </c>
    </row>
    <row r="59" spans="1:37" s="7" customFormat="1" ht="16.2" thickBot="1">
      <c r="A59" s="3"/>
      <c r="B59" s="4"/>
      <c r="C59" s="4"/>
      <c r="D59" s="4"/>
      <c r="E59" s="4"/>
      <c r="F59" s="4"/>
      <c r="G59" s="25"/>
      <c r="H59" s="26" t="s">
        <v>24</v>
      </c>
      <c r="I59" s="30">
        <f>(I58-I54)/J58</f>
        <v>5.8504340612077314E-2</v>
      </c>
      <c r="J59" s="8"/>
      <c r="K59" s="6"/>
      <c r="L59" s="9"/>
      <c r="M59" s="38" t="s">
        <v>34</v>
      </c>
      <c r="N59" s="9"/>
      <c r="O59" s="9"/>
      <c r="P59" s="41">
        <f>P58-P54</f>
        <v>1.0617854634259913</v>
      </c>
      <c r="S59" s="43" t="s">
        <v>23</v>
      </c>
      <c r="T59" s="30">
        <f>(T58-T54)/U58</f>
        <v>4.089566211622319E-2</v>
      </c>
      <c r="X59" s="38" t="s">
        <v>34</v>
      </c>
      <c r="AA59" s="41">
        <f>AA58-AA54</f>
        <v>-0.32736192252400542</v>
      </c>
      <c r="AC59" s="43" t="s">
        <v>23</v>
      </c>
      <c r="AD59" s="30">
        <f>(AD58-AD54)/AE58</f>
        <v>5.0732067631295084E-2</v>
      </c>
      <c r="AH59" s="38" t="s">
        <v>34</v>
      </c>
      <c r="AI59" s="9"/>
      <c r="AJ59" s="9"/>
      <c r="AK59" s="41">
        <f>AK58-AK54</f>
        <v>0.91161988420201112</v>
      </c>
    </row>
    <row r="60" spans="1:37" s="7" customFormat="1" ht="15.6" thickBot="1">
      <c r="A60" s="3"/>
      <c r="B60" s="4"/>
      <c r="C60" s="4"/>
      <c r="D60" s="4"/>
      <c r="E60" s="4"/>
      <c r="F60" s="4"/>
      <c r="G60" s="4"/>
      <c r="H60" s="6"/>
      <c r="I60" s="8"/>
      <c r="J60" s="8"/>
      <c r="K60" s="6"/>
      <c r="L60" s="9"/>
      <c r="M60" s="9"/>
      <c r="N60" s="9"/>
      <c r="O60" s="9"/>
      <c r="P60" s="6"/>
      <c r="AC60" s="6"/>
      <c r="AD60" s="8"/>
      <c r="AE60" s="8"/>
      <c r="AF60" s="6"/>
      <c r="AG60" s="9"/>
      <c r="AH60" s="9"/>
      <c r="AI60" s="9"/>
      <c r="AJ60" s="9"/>
      <c r="AK60" s="6"/>
    </row>
    <row r="61" spans="1:37" s="7" customFormat="1" ht="15.6" thickBot="1">
      <c r="A61" s="3">
        <v>2009</v>
      </c>
      <c r="B61" s="4" t="s">
        <v>21</v>
      </c>
      <c r="C61" s="4" t="s">
        <v>18</v>
      </c>
      <c r="D61" s="4" t="s">
        <v>14</v>
      </c>
      <c r="E61" s="4" t="s">
        <v>28</v>
      </c>
      <c r="F61" s="4" t="s">
        <v>30</v>
      </c>
      <c r="G61" s="4" t="s">
        <v>15</v>
      </c>
      <c r="H61" s="6">
        <v>4087</v>
      </c>
      <c r="I61" s="8">
        <v>605.75630046488902</v>
      </c>
      <c r="J61" s="8">
        <v>61.652038736666</v>
      </c>
      <c r="K61" s="6">
        <v>52.000000000999997</v>
      </c>
      <c r="L61" s="9">
        <v>0.72080730418000005</v>
      </c>
      <c r="M61" s="9">
        <v>25.516578567996</v>
      </c>
      <c r="N61" s="9">
        <v>61.629024507448001</v>
      </c>
      <c r="O61" s="9">
        <v>10.331571359923</v>
      </c>
      <c r="P61" s="6">
        <f>N61+O61</f>
        <v>71.960595867370998</v>
      </c>
      <c r="S61" s="6">
        <v>2378</v>
      </c>
      <c r="T61" s="9">
        <v>618.24390243902405</v>
      </c>
      <c r="U61" s="9">
        <v>67.620972594433994</v>
      </c>
      <c r="V61" s="9">
        <v>55.000000000999997</v>
      </c>
      <c r="W61" s="9">
        <v>0.57875155022699998</v>
      </c>
      <c r="X61" s="9">
        <v>21.868540719304999</v>
      </c>
      <c r="Y61" s="9">
        <v>59.404712691194</v>
      </c>
      <c r="Z61" s="9">
        <v>16.453079785035001</v>
      </c>
      <c r="AA61" s="6">
        <f>Y61+Z61</f>
        <v>75.857792476229008</v>
      </c>
      <c r="AC61" s="6">
        <v>1401</v>
      </c>
      <c r="AD61" s="8">
        <v>624.58315488936501</v>
      </c>
      <c r="AE61" s="8">
        <v>60.915143334543998</v>
      </c>
      <c r="AF61" s="6">
        <v>53.000000000999997</v>
      </c>
      <c r="AG61" s="9">
        <v>0.69204152249100004</v>
      </c>
      <c r="AH61" s="9">
        <v>15.363321799308</v>
      </c>
      <c r="AI61" s="9">
        <v>65.813148788926995</v>
      </c>
      <c r="AJ61" s="9">
        <v>15.086505190311</v>
      </c>
      <c r="AK61" s="6">
        <f>AI61+AJ61</f>
        <v>80.899653979237996</v>
      </c>
    </row>
    <row r="62" spans="1:37" s="7" customFormat="1" ht="15.6" thickBot="1">
      <c r="A62" s="3">
        <v>2010</v>
      </c>
      <c r="B62" s="4" t="s">
        <v>21</v>
      </c>
      <c r="C62" s="4" t="s">
        <v>18</v>
      </c>
      <c r="D62" s="4" t="s">
        <v>14</v>
      </c>
      <c r="E62" s="4" t="s">
        <v>28</v>
      </c>
      <c r="F62" s="4" t="s">
        <v>30</v>
      </c>
      <c r="G62" s="4" t="s">
        <v>15</v>
      </c>
      <c r="H62" s="6">
        <v>3934</v>
      </c>
      <c r="I62" s="8">
        <v>601.32841891204896</v>
      </c>
      <c r="J62" s="8">
        <v>65.534722229034998</v>
      </c>
      <c r="K62" s="6">
        <v>52.000000000999997</v>
      </c>
      <c r="L62" s="9">
        <v>1.421800947867</v>
      </c>
      <c r="M62" s="9">
        <v>28.136692442005</v>
      </c>
      <c r="N62" s="9">
        <v>58.268894986280003</v>
      </c>
      <c r="O62" s="9">
        <v>10.301820902968</v>
      </c>
      <c r="P62" s="6">
        <f t="shared" ref="P62:P65" si="24">N62+O62</f>
        <v>68.570715889248007</v>
      </c>
      <c r="S62" s="6">
        <v>2252</v>
      </c>
      <c r="T62" s="9">
        <v>613.61234458259298</v>
      </c>
      <c r="U62" s="9">
        <v>71.444897814553002</v>
      </c>
      <c r="V62" s="9">
        <v>52.500000000999997</v>
      </c>
      <c r="W62" s="9">
        <v>1.1658031088080001</v>
      </c>
      <c r="X62" s="9">
        <v>23.186528497409</v>
      </c>
      <c r="Y62" s="9">
        <v>58.203799654576002</v>
      </c>
      <c r="Z62" s="9">
        <v>14.6804835924</v>
      </c>
      <c r="AA62" s="6">
        <f t="shared" ref="AA62:AA65" si="25">Y62+Z62</f>
        <v>72.884283246975997</v>
      </c>
      <c r="AC62" s="6">
        <v>1388</v>
      </c>
      <c r="AD62" s="8">
        <v>627.05619596541806</v>
      </c>
      <c r="AE62" s="8">
        <v>70.155176732960996</v>
      </c>
      <c r="AF62" s="6">
        <v>53.000000000999997</v>
      </c>
      <c r="AG62" s="9">
        <v>0.82987551867200005</v>
      </c>
      <c r="AH62" s="9">
        <v>17.289073305670001</v>
      </c>
      <c r="AI62" s="9">
        <v>59.751037344398</v>
      </c>
      <c r="AJ62" s="9">
        <v>18.118948824343001</v>
      </c>
      <c r="AK62" s="6">
        <f t="shared" ref="AK62:AK65" si="26">AI62+AJ62</f>
        <v>77.869986168741008</v>
      </c>
    </row>
    <row r="63" spans="1:37" s="7" customFormat="1" ht="15.6" thickBot="1">
      <c r="A63" s="3">
        <v>2011</v>
      </c>
      <c r="B63" s="4" t="s">
        <v>21</v>
      </c>
      <c r="C63" s="4" t="s">
        <v>18</v>
      </c>
      <c r="D63" s="4" t="s">
        <v>14</v>
      </c>
      <c r="E63" s="4" t="s">
        <v>28</v>
      </c>
      <c r="F63" s="4" t="s">
        <v>30</v>
      </c>
      <c r="G63" s="4" t="s">
        <v>15</v>
      </c>
      <c r="H63" s="6">
        <v>3721</v>
      </c>
      <c r="I63" s="8">
        <v>601.62133834990595</v>
      </c>
      <c r="J63" s="8">
        <v>59.224503306183998</v>
      </c>
      <c r="K63" s="6">
        <v>49.000000000999997</v>
      </c>
      <c r="L63" s="9">
        <v>0.68421052631500001</v>
      </c>
      <c r="M63" s="9">
        <v>26.894736842105001</v>
      </c>
      <c r="N63" s="9">
        <v>62.263157894735997</v>
      </c>
      <c r="O63" s="9">
        <v>8.0789473684209998</v>
      </c>
      <c r="P63" s="6">
        <f t="shared" si="24"/>
        <v>70.342105263156995</v>
      </c>
      <c r="S63" s="6">
        <v>2249</v>
      </c>
      <c r="T63" s="9">
        <v>613.868385949311</v>
      </c>
      <c r="U63" s="9">
        <v>65.322084036858996</v>
      </c>
      <c r="V63" s="9">
        <v>53.000000000999997</v>
      </c>
      <c r="W63" s="9">
        <v>0.51948051947999996</v>
      </c>
      <c r="X63" s="9">
        <v>22.813852813852002</v>
      </c>
      <c r="Y63" s="9">
        <v>59.870129870128999</v>
      </c>
      <c r="Z63" s="9">
        <v>14.155844155843999</v>
      </c>
      <c r="AA63" s="6">
        <f t="shared" si="25"/>
        <v>74.025974025972999</v>
      </c>
      <c r="AC63" s="6">
        <v>1448</v>
      </c>
      <c r="AD63" s="8">
        <v>619.05801104972397</v>
      </c>
      <c r="AE63" s="8">
        <v>63.123331891425998</v>
      </c>
      <c r="AF63" s="6">
        <v>54.000000000999997</v>
      </c>
      <c r="AG63" s="9">
        <v>0.60200668896300003</v>
      </c>
      <c r="AH63" s="9">
        <v>19.197324414714998</v>
      </c>
      <c r="AI63" s="9">
        <v>63.344481605351</v>
      </c>
      <c r="AJ63" s="9">
        <v>13.712374581939001</v>
      </c>
      <c r="AK63" s="6">
        <f t="shared" si="26"/>
        <v>77.056856187289995</v>
      </c>
    </row>
    <row r="64" spans="1:37" s="7" customFormat="1" ht="15.6" thickBot="1">
      <c r="A64" s="3">
        <v>2012</v>
      </c>
      <c r="B64" s="4" t="s">
        <v>21</v>
      </c>
      <c r="C64" s="4" t="s">
        <v>18</v>
      </c>
      <c r="D64" s="4" t="s">
        <v>14</v>
      </c>
      <c r="E64" s="4" t="s">
        <v>28</v>
      </c>
      <c r="F64" s="4" t="s">
        <v>30</v>
      </c>
      <c r="G64" s="4" t="s">
        <v>15</v>
      </c>
      <c r="H64" s="6">
        <v>3513</v>
      </c>
      <c r="I64" s="8">
        <v>602.106746370623</v>
      </c>
      <c r="J64" s="8">
        <v>60.283359393246997</v>
      </c>
      <c r="K64" s="6">
        <v>52.000000000999997</v>
      </c>
      <c r="L64" s="9">
        <v>0.67264573990999998</v>
      </c>
      <c r="M64" s="9">
        <v>28.755605381165001</v>
      </c>
      <c r="N64" s="9">
        <v>60.397982062780002</v>
      </c>
      <c r="O64" s="9">
        <v>8.6322869955150008</v>
      </c>
      <c r="P64" s="6">
        <f t="shared" si="24"/>
        <v>69.030269058295005</v>
      </c>
      <c r="S64" s="6">
        <v>2224</v>
      </c>
      <c r="T64" s="9">
        <v>612.76573741007201</v>
      </c>
      <c r="U64" s="9">
        <v>63.375797076300998</v>
      </c>
      <c r="V64" s="9">
        <v>54.000000000999997</v>
      </c>
      <c r="W64" s="9">
        <v>0.52747252747200002</v>
      </c>
      <c r="X64" s="9">
        <v>23.560439560439001</v>
      </c>
      <c r="Y64" s="9">
        <v>61.670329670328996</v>
      </c>
      <c r="Z64" s="9">
        <v>12</v>
      </c>
      <c r="AA64" s="6">
        <f t="shared" si="25"/>
        <v>73.670329670328996</v>
      </c>
      <c r="AC64" s="6">
        <v>1368</v>
      </c>
      <c r="AD64" s="8">
        <v>612.07602339181301</v>
      </c>
      <c r="AE64" s="8">
        <v>60.099966062206001</v>
      </c>
      <c r="AF64" s="6">
        <v>49.000000000999997</v>
      </c>
      <c r="AG64" s="9">
        <v>0.94149293880200002</v>
      </c>
      <c r="AH64" s="9">
        <v>20.107599193005999</v>
      </c>
      <c r="AI64" s="9">
        <v>60.928043039677</v>
      </c>
      <c r="AJ64" s="9">
        <v>10.020174848688001</v>
      </c>
      <c r="AK64" s="6">
        <f t="shared" si="26"/>
        <v>70.948217888365008</v>
      </c>
    </row>
    <row r="65" spans="1:37" s="7" customFormat="1" ht="15.6" thickBot="1">
      <c r="A65" s="3">
        <v>2013</v>
      </c>
      <c r="B65" s="4" t="s">
        <v>21</v>
      </c>
      <c r="C65" s="4" t="s">
        <v>18</v>
      </c>
      <c r="D65" s="4" t="s">
        <v>14</v>
      </c>
      <c r="E65" s="4" t="s">
        <v>28</v>
      </c>
      <c r="F65" s="4" t="s">
        <v>30</v>
      </c>
      <c r="G65" s="4" t="s">
        <v>15</v>
      </c>
      <c r="H65" s="6">
        <v>3388</v>
      </c>
      <c r="I65" s="8">
        <v>607.75206611570195</v>
      </c>
      <c r="J65" s="8">
        <v>60.555756346293997</v>
      </c>
      <c r="K65" s="6">
        <v>51.000000000999997</v>
      </c>
      <c r="L65" s="9">
        <v>0.695249130938</v>
      </c>
      <c r="M65" s="9">
        <v>24.420625724217</v>
      </c>
      <c r="N65" s="9">
        <v>63.035921205097999</v>
      </c>
      <c r="O65" s="9">
        <v>9.9942062572420003</v>
      </c>
      <c r="P65" s="6">
        <f t="shared" si="24"/>
        <v>73.030127462340005</v>
      </c>
      <c r="S65" s="6">
        <v>2212</v>
      </c>
      <c r="T65" s="9">
        <v>618.24321880650996</v>
      </c>
      <c r="U65" s="9">
        <v>67.486082952396998</v>
      </c>
      <c r="V65" s="9">
        <v>56.000000000999997</v>
      </c>
      <c r="W65" s="9">
        <v>0.84219858156000005</v>
      </c>
      <c r="X65" s="9">
        <v>21.631205673758</v>
      </c>
      <c r="Y65" s="9">
        <v>59.308510638297001</v>
      </c>
      <c r="Z65" s="9">
        <v>16.267730496453002</v>
      </c>
      <c r="AA65" s="6">
        <f t="shared" si="25"/>
        <v>75.576241134750006</v>
      </c>
      <c r="AC65" s="6">
        <v>1435</v>
      </c>
      <c r="AD65" s="8">
        <v>618.292682926829</v>
      </c>
      <c r="AE65" s="8">
        <v>62.638950552666003</v>
      </c>
      <c r="AF65" s="6">
        <v>48.000000000999997</v>
      </c>
      <c r="AG65" s="9">
        <v>0.460829493087</v>
      </c>
      <c r="AH65" s="9">
        <v>18.301514154048</v>
      </c>
      <c r="AI65" s="9">
        <v>62.21198156682</v>
      </c>
      <c r="AJ65" s="9">
        <v>13.495720868992001</v>
      </c>
      <c r="AK65" s="6">
        <f t="shared" si="26"/>
        <v>75.707702435811996</v>
      </c>
    </row>
    <row r="66" spans="1:37" s="7" customFormat="1" ht="16.2" thickBot="1">
      <c r="A66" s="3"/>
      <c r="B66" s="4"/>
      <c r="C66" s="4"/>
      <c r="D66" s="4"/>
      <c r="E66" s="4"/>
      <c r="F66" s="4"/>
      <c r="G66" s="25"/>
      <c r="H66" s="26" t="s">
        <v>24</v>
      </c>
      <c r="I66" s="30">
        <f>(I65-I61)/J65</f>
        <v>3.2957488622550546E-2</v>
      </c>
      <c r="J66" s="8"/>
      <c r="K66" s="6"/>
      <c r="L66" s="9"/>
      <c r="M66" s="38" t="s">
        <v>34</v>
      </c>
      <c r="N66" s="9"/>
      <c r="O66" s="9"/>
      <c r="P66" s="41">
        <f>P65-P61</f>
        <v>1.069531594969007</v>
      </c>
      <c r="S66" s="43" t="s">
        <v>23</v>
      </c>
      <c r="T66" s="30">
        <f>(T65-T61)/U65</f>
        <v>-1.0129977681159256E-5</v>
      </c>
      <c r="X66" s="38" t="s">
        <v>34</v>
      </c>
      <c r="AA66" s="41">
        <f>AA65-AA61</f>
        <v>-0.28155134147900185</v>
      </c>
      <c r="AC66" s="43" t="s">
        <v>23</v>
      </c>
      <c r="AD66" s="30">
        <f>(AD65-AD61)/AE65</f>
        <v>-0.10042428723717294</v>
      </c>
      <c r="AH66" s="38" t="s">
        <v>34</v>
      </c>
      <c r="AI66" s="9"/>
      <c r="AJ66" s="9"/>
      <c r="AK66" s="41">
        <f>AK65-AK61</f>
        <v>-5.1919515434260006</v>
      </c>
    </row>
    <row r="67" spans="1:37" s="7" customFormat="1" ht="15.6" thickBot="1">
      <c r="A67" s="3"/>
      <c r="B67" s="4"/>
      <c r="C67" s="4"/>
      <c r="D67" s="4"/>
      <c r="E67" s="4"/>
      <c r="F67" s="4"/>
      <c r="G67" s="4"/>
      <c r="H67" s="6"/>
      <c r="I67" s="8"/>
      <c r="J67" s="8"/>
      <c r="K67" s="6"/>
      <c r="L67" s="9"/>
      <c r="M67" s="9"/>
      <c r="N67" s="9"/>
      <c r="O67" s="9"/>
      <c r="P67" s="6"/>
      <c r="AC67" s="6"/>
      <c r="AD67" s="8"/>
      <c r="AE67" s="8"/>
      <c r="AF67" s="6"/>
      <c r="AG67" s="9"/>
      <c r="AH67" s="9"/>
      <c r="AI67" s="9"/>
      <c r="AJ67" s="9"/>
      <c r="AK67" s="6"/>
    </row>
  </sheetData>
  <mergeCells count="3">
    <mergeCell ref="H2:P2"/>
    <mergeCell ref="S2:AA2"/>
    <mergeCell ref="AC2:A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Introduction</vt:lpstr>
      <vt:lpstr>Note on Metrics</vt:lpstr>
      <vt:lpstr>District Level Intro</vt:lpstr>
      <vt:lpstr>District Demographics</vt:lpstr>
      <vt:lpstr>Per Pupil Spending</vt:lpstr>
      <vt:lpstr>Dist F-F&amp;R-NotGT-NotIEP</vt:lpstr>
      <vt:lpstr>Dist F-F&amp;R-GT-NotIEP</vt:lpstr>
      <vt:lpstr>Dist F-F&amp;R-NotGT-IEP</vt:lpstr>
      <vt:lpstr>Dist F-NotF&amp;R-NotGT-NotIEP</vt:lpstr>
      <vt:lpstr>Dist F-NotF&amp;R-GT-NotIEP</vt:lpstr>
      <vt:lpstr>Dist F-NotF&amp;R-NotGT-IEP</vt:lpstr>
      <vt:lpstr>Dist M-F&amp;R-NotGT-NotIEP</vt:lpstr>
      <vt:lpstr>Dist M-F&amp;R-GT-NotIEP</vt:lpstr>
      <vt:lpstr>Dist M-F&amp;R-NotGT-IEP</vt:lpstr>
      <vt:lpstr>Dist M-NotF&amp;R-NotGT-NotIEP</vt:lpstr>
      <vt:lpstr>Dist M-NotF&amp;R-GT-NotIEP</vt:lpstr>
      <vt:lpstr>Dist M-NotF&amp;R-NotGT-IEP</vt:lpstr>
    </vt:vector>
  </TitlesOfParts>
  <Company>Cognos Incorporated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 Coyne</cp:lastModifiedBy>
  <dcterms:created xsi:type="dcterms:W3CDTF">2013-08-20T21:54:08Z</dcterms:created>
  <dcterms:modified xsi:type="dcterms:W3CDTF">2013-08-27T20:13:53Z</dcterms:modified>
</cp:coreProperties>
</file>